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5" windowWidth="15180" windowHeight="8070" tabRatio="809"/>
  </bookViews>
  <sheets>
    <sheet name="Kalend" sheetId="3" r:id="rId1"/>
    <sheet name="1" sheetId="10" r:id="rId2"/>
    <sheet name="2" sheetId="23" r:id="rId3"/>
    <sheet name="3" sheetId="24" r:id="rId4"/>
    <sheet name="4" sheetId="25" r:id="rId5"/>
  </sheets>
  <definedNames>
    <definedName name="_xlnm._FilterDatabase" localSheetId="0" hidden="1">Kalend!$A$3:$H$8</definedName>
    <definedName name="_xlnm.Print_Titles" localSheetId="1">'1'!$1:$2</definedName>
    <definedName name="_xlnm.Print_Titles" localSheetId="2">'2'!$1:$2</definedName>
    <definedName name="_xlnm.Print_Titles" localSheetId="3">'3'!$1:$2</definedName>
    <definedName name="_xlnm.Print_Titles" localSheetId="4">'4'!$1:$2</definedName>
  </definedNames>
  <calcPr calcId="145621"/>
</workbook>
</file>

<file path=xl/calcChain.xml><?xml version="1.0" encoding="utf-8"?>
<calcChain xmlns="http://schemas.openxmlformats.org/spreadsheetml/2006/main">
  <c r="F1" i="25" l="1"/>
  <c r="G1" i="24"/>
  <c r="K1" i="23"/>
  <c r="G1" i="10"/>
  <c r="E9" i="3"/>
  <c r="E8" i="3"/>
  <c r="E7" i="3"/>
  <c r="E5" i="3"/>
  <c r="C9" i="3"/>
  <c r="C8" i="3"/>
  <c r="C7" i="3"/>
  <c r="C5" i="3"/>
  <c r="A4" i="25" l="1"/>
  <c r="A3" i="25"/>
  <c r="A2" i="25"/>
  <c r="A4" i="24"/>
  <c r="A3" i="24"/>
  <c r="A2" i="24"/>
  <c r="A4" i="23"/>
  <c r="A3" i="23"/>
  <c r="A2" i="23"/>
  <c r="A4" i="10"/>
  <c r="A3" i="10"/>
  <c r="A2" i="10"/>
  <c r="A1" i="25"/>
  <c r="A1" i="24"/>
  <c r="A1" i="23"/>
  <c r="A1" i="10"/>
</calcChain>
</file>

<file path=xl/sharedStrings.xml><?xml version="1.0" encoding="utf-8"?>
<sst xmlns="http://schemas.openxmlformats.org/spreadsheetml/2006/main" count="253" uniqueCount="100">
  <si>
    <t>Kuupäev</t>
  </si>
  <si>
    <t>Aeg</t>
  </si>
  <si>
    <t>Võistlus</t>
  </si>
  <si>
    <t>Mänguviis</t>
  </si>
  <si>
    <t>R</t>
  </si>
  <si>
    <t>Toimumiskoht</t>
  </si>
  <si>
    <t>Korraldaja</t>
  </si>
  <si>
    <t>Tasu</t>
  </si>
  <si>
    <t>Osal</t>
  </si>
  <si>
    <t>18:00</t>
  </si>
  <si>
    <t>Üksik</t>
  </si>
  <si>
    <t>K-Järve spordihoone tagune väljak</t>
  </si>
  <si>
    <t>K-Järve SHK</t>
  </si>
  <si>
    <t>Duo</t>
  </si>
  <si>
    <t>LTK Üks-Teist</t>
  </si>
  <si>
    <t>10:00</t>
  </si>
  <si>
    <t>K</t>
  </si>
  <si>
    <t>Tõnu Kapper</t>
  </si>
  <si>
    <t>Lemmit Toomra</t>
  </si>
  <si>
    <t>Hillar Neiland</t>
  </si>
  <si>
    <t>Enno Konsa</t>
  </si>
  <si>
    <t>Rene Kundla</t>
  </si>
  <si>
    <t>Annika Neiland</t>
  </si>
  <si>
    <t>Hugo Müüdla</t>
  </si>
  <si>
    <t>Tõnis Neiland</t>
  </si>
  <si>
    <t>Eve Müüdla</t>
  </si>
  <si>
    <t xml:space="preserve"> </t>
  </si>
  <si>
    <t>A</t>
  </si>
  <si>
    <t>V-K</t>
  </si>
  <si>
    <t>I</t>
  </si>
  <si>
    <t>Annika Neiland, Hillar Neiland (Neiland)</t>
  </si>
  <si>
    <t>II</t>
  </si>
  <si>
    <t>Eve Müüdla, Hugo Müüdla (Õnne)</t>
  </si>
  <si>
    <t>IV</t>
  </si>
  <si>
    <t>1-2</t>
  </si>
  <si>
    <t>III</t>
  </si>
  <si>
    <t>B</t>
  </si>
  <si>
    <t>Aivar Metsar, Matti Kämärä (Oss-Wilbu)</t>
  </si>
  <si>
    <t>1. voor</t>
  </si>
  <si>
    <t>1-4</t>
  </si>
  <si>
    <t>2-3</t>
  </si>
  <si>
    <t>2. voor</t>
  </si>
  <si>
    <t>1-3</t>
  </si>
  <si>
    <t>2-4</t>
  </si>
  <si>
    <t>3. voor</t>
  </si>
  <si>
    <t>3-4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</si>
  <si>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</si>
  <si>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</si>
  <si>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</si>
  <si>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</si>
  <si>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</si>
  <si>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</si>
  <si>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</si>
  <si>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</si>
  <si>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</si>
  <si>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7. koht</t>
  </si>
  <si>
    <t>2-0</t>
  </si>
  <si>
    <t>0-2</t>
  </si>
  <si>
    <t>1-1</t>
  </si>
  <si>
    <t>V</t>
  </si>
  <si>
    <t>Lemmit Toomra (Jõhvi LTK Üks-Teist)</t>
  </si>
  <si>
    <t>Alari Keedus (Jõhvi Põhjarannik)</t>
  </si>
  <si>
    <t>Tõnu Kapper (Jõhvi LTK Üks-Teist)</t>
  </si>
  <si>
    <t>1 - 8 koht</t>
  </si>
  <si>
    <t>1 - 4 koht</t>
  </si>
  <si>
    <t>VI</t>
  </si>
  <si>
    <t>Mehed</t>
  </si>
  <si>
    <t>Naised</t>
  </si>
  <si>
    <t>Lemmit Toomra, Tõnu Kapper (LTK Üks-Teist)</t>
  </si>
  <si>
    <t>IDA-VIRUMAA PETANGIKALENDER 2001</t>
  </si>
  <si>
    <t>Jõhvi hambapolikliiniku tagune väljak</t>
  </si>
  <si>
    <t>T, 05.06.2001</t>
  </si>
  <si>
    <t>Juuni 2001</t>
  </si>
  <si>
    <t>September 2001</t>
  </si>
  <si>
    <t>P, 09.09.2001</t>
  </si>
  <si>
    <t>T, 18.09.2001</t>
  </si>
  <si>
    <t>P, 30.09.2001</t>
  </si>
  <si>
    <t>5 - 6 koht</t>
  </si>
  <si>
    <t>6-0</t>
  </si>
  <si>
    <t>4-2</t>
  </si>
  <si>
    <t>3-3</t>
  </si>
  <si>
    <t>0-6</t>
  </si>
  <si>
    <t>VII</t>
  </si>
  <si>
    <t>Inna Kivimäe</t>
  </si>
  <si>
    <t>Alari Keedus, Rene Kundla (SK Põhjarannik)</t>
  </si>
  <si>
    <t>Ilmar Taluste, Leonid Sbitnev (K-Järve SHK)</t>
  </si>
  <si>
    <t>Ilmar Taluste (K-Järve SHK)</t>
  </si>
  <si>
    <t>Leonid Sbitnev (K-Järve SHK)</t>
  </si>
  <si>
    <t>Rene Kundla (K-Järve Põhjarannik)</t>
  </si>
  <si>
    <t>1-0</t>
  </si>
  <si>
    <t>Kirsika Loik, Urmas Jõeäär (Lepatriinu - EMT)</t>
  </si>
  <si>
    <t>1 - 2 koht</t>
  </si>
  <si>
    <t>3 - 4 koht</t>
  </si>
  <si>
    <t>Aare Rebban, Enno Konsa (LTK Üks-Teist)</t>
  </si>
  <si>
    <t>Mati Lepik, Rita Lepik (Lepik)</t>
  </si>
  <si>
    <t>Kirsika Loik, Ragnar Jõeäär (Parimad)</t>
  </si>
  <si>
    <t>-</t>
  </si>
  <si>
    <t>1. koht</t>
  </si>
  <si>
    <t>2. koht</t>
  </si>
  <si>
    <t>3. 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</si>
</sst>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EEK]"/>
  </numFmts>
  <fonts count="16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b/>
      <u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u/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8" fillId="0" borderId="0"/>
    <xf numFmtId="49" fontId="6" fillId="2" borderId="0" applyBorder="0" applyProtection="0">
      <alignment horizontal="left" vertical="top" wrapText="1"/>
    </xf>
  </cellStyleXfs>
  <cellXfs count="122">
    <xf numFmtId="0" fontId="0" fillId="0" borderId="0" xfId="0"/>
    <xf numFmtId="0" fontId="14" fillId="0" borderId="0" xfId="4" applyNumberFormat="1" applyFont="1"/>
    <xf numFmtId="0" fontId="8" fillId="0" borderId="0" xfId="4" applyNumberFormat="1" applyFont="1"/>
    <xf numFmtId="0" fontId="1" fillId="0" borderId="0" xfId="4" applyNumberFormat="1" applyFont="1" applyFill="1"/>
    <xf numFmtId="0" fontId="8" fillId="0" borderId="0" xfId="4" applyNumberFormat="1" applyFont="1" applyAlignment="1"/>
    <xf numFmtId="0" fontId="1" fillId="0" borderId="1" xfId="4" applyNumberFormat="1" applyFont="1" applyFill="1" applyBorder="1"/>
    <xf numFmtId="49" fontId="1" fillId="0" borderId="1" xfId="4" applyNumberFormat="1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8" fillId="0" borderId="0" xfId="4" applyNumberFormat="1" applyFont="1" applyFill="1"/>
    <xf numFmtId="164" fontId="8" fillId="0" borderId="0" xfId="4" applyNumberFormat="1" applyFont="1" applyAlignment="1">
      <alignment horizontal="center"/>
    </xf>
    <xf numFmtId="0" fontId="0" fillId="0" borderId="1" xfId="0" applyFont="1" applyBorder="1" applyAlignment="1">
      <alignment horizontal="left" vertical="center"/>
    </xf>
    <xf numFmtId="164" fontId="8" fillId="0" borderId="1" xfId="4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4" fontId="1" fillId="0" borderId="1" xfId="4" applyNumberFormat="1" applyFont="1" applyFill="1" applyBorder="1"/>
    <xf numFmtId="0" fontId="14" fillId="0" borderId="0" xfId="0" applyFont="1"/>
    <xf numFmtId="0" fontId="8" fillId="0" borderId="0" xfId="4" applyFont="1"/>
    <xf numFmtId="0" fontId="14" fillId="0" borderId="0" xfId="4" applyFont="1"/>
    <xf numFmtId="0" fontId="0" fillId="0" borderId="1" xfId="0" applyBorder="1"/>
    <xf numFmtId="0" fontId="14" fillId="0" borderId="1" xfId="0" applyFont="1" applyBorder="1" applyAlignment="1">
      <alignment horizontal="center"/>
    </xf>
    <xf numFmtId="0" fontId="8" fillId="0" borderId="0" xfId="4" applyFont="1" applyAlignment="1"/>
    <xf numFmtId="0" fontId="14" fillId="0" borderId="1" xfId="4" applyFont="1" applyBorder="1" applyAlignment="1"/>
    <xf numFmtId="0" fontId="14" fillId="0" borderId="1" xfId="0" applyFont="1" applyBorder="1"/>
    <xf numFmtId="0" fontId="0" fillId="0" borderId="0" xfId="0" applyFont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0" xfId="0" applyFont="1" applyBorder="1" applyAlignment="1">
      <alignment horizontal="left"/>
    </xf>
    <xf numFmtId="0" fontId="14" fillId="0" borderId="8" xfId="0" applyFont="1" applyBorder="1"/>
    <xf numFmtId="0" fontId="0" fillId="0" borderId="8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 applyAlignment="1">
      <alignment horizontal="left"/>
    </xf>
    <xf numFmtId="0" fontId="0" fillId="0" borderId="11" xfId="0" applyFont="1" applyBorder="1"/>
    <xf numFmtId="0" fontId="14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5" applyFont="1" applyAlignment="1"/>
    <xf numFmtId="0" fontId="0" fillId="0" borderId="1" xfId="0" applyFont="1" applyBorder="1"/>
    <xf numFmtId="0" fontId="0" fillId="0" borderId="0" xfId="0" applyFont="1" applyBorder="1" applyAlignment="1">
      <alignment horizontal="right"/>
    </xf>
    <xf numFmtId="0" fontId="15" fillId="0" borderId="0" xfId="0" applyFont="1"/>
    <xf numFmtId="0" fontId="1" fillId="0" borderId="0" xfId="5" applyFont="1" applyBorder="1" applyAlignment="1"/>
    <xf numFmtId="0" fontId="14" fillId="0" borderId="1" xfId="4" applyFont="1" applyFill="1" applyBorder="1" applyAlignment="1"/>
    <xf numFmtId="0" fontId="2" fillId="0" borderId="0" xfId="5" applyFont="1" applyAlignment="1"/>
    <xf numFmtId="0" fontId="7" fillId="0" borderId="0" xfId="5" applyFont="1" applyAlignment="1"/>
    <xf numFmtId="0" fontId="1" fillId="0" borderId="0" xfId="5" applyFont="1" applyAlignment="1">
      <alignment horizontal="left"/>
    </xf>
    <xf numFmtId="0" fontId="1" fillId="0" borderId="2" xfId="5" applyFont="1" applyBorder="1" applyAlignment="1"/>
    <xf numFmtId="0" fontId="1" fillId="0" borderId="3" xfId="5" applyFont="1" applyBorder="1" applyAlignment="1"/>
    <xf numFmtId="0" fontId="1" fillId="0" borderId="4" xfId="5" applyFont="1" applyBorder="1" applyAlignment="1"/>
    <xf numFmtId="0" fontId="1" fillId="0" borderId="5" xfId="5" applyFont="1" applyBorder="1" applyAlignment="1">
      <alignment horizontal="left"/>
    </xf>
    <xf numFmtId="0" fontId="1" fillId="0" borderId="6" xfId="5" applyFont="1" applyBorder="1" applyAlignment="1"/>
    <xf numFmtId="0" fontId="1" fillId="0" borderId="7" xfId="5" applyFont="1" applyBorder="1" applyAlignment="1"/>
    <xf numFmtId="0" fontId="1" fillId="0" borderId="0" xfId="5" applyFont="1" applyBorder="1" applyAlignment="1">
      <alignment horizontal="left"/>
    </xf>
    <xf numFmtId="0" fontId="1" fillId="0" borderId="5" xfId="5" applyFont="1" applyBorder="1" applyAlignment="1"/>
    <xf numFmtId="0" fontId="1" fillId="0" borderId="9" xfId="5" applyFont="1" applyBorder="1" applyAlignment="1"/>
    <xf numFmtId="0" fontId="1" fillId="0" borderId="10" xfId="5" applyFont="1" applyBorder="1" applyAlignment="1">
      <alignment horizontal="left"/>
    </xf>
    <xf numFmtId="0" fontId="1" fillId="0" borderId="12" xfId="5" applyFont="1" applyBorder="1" applyAlignment="1"/>
    <xf numFmtId="0" fontId="2" fillId="0" borderId="8" xfId="5" applyFont="1" applyBorder="1" applyAlignment="1"/>
    <xf numFmtId="0" fontId="1" fillId="0" borderId="8" xfId="5" applyFont="1" applyBorder="1" applyAlignment="1"/>
    <xf numFmtId="0" fontId="1" fillId="0" borderId="11" xfId="5" applyFont="1" applyBorder="1" applyAlignment="1"/>
    <xf numFmtId="0" fontId="2" fillId="0" borderId="0" xfId="5" applyFont="1" applyBorder="1" applyAlignment="1"/>
    <xf numFmtId="0" fontId="15" fillId="0" borderId="0" xfId="4" applyFont="1" applyAlignment="1"/>
    <xf numFmtId="0" fontId="8" fillId="0" borderId="0" xfId="4" applyFont="1" applyFill="1" applyAlignment="1"/>
    <xf numFmtId="0" fontId="2" fillId="0" borderId="1" xfId="12" applyFont="1" applyBorder="1" applyAlignment="1"/>
    <xf numFmtId="0" fontId="2" fillId="0" borderId="1" xfId="12" applyFont="1" applyBorder="1" applyAlignment="1">
      <alignment horizontal="center"/>
    </xf>
    <xf numFmtId="0" fontId="1" fillId="0" borderId="0" xfId="12" applyFont="1" applyAlignment="1"/>
    <xf numFmtId="0" fontId="1" fillId="3" borderId="1" xfId="12" applyFont="1" applyFill="1" applyBorder="1" applyAlignment="1">
      <alignment horizontal="center"/>
    </xf>
    <xf numFmtId="0" fontId="1" fillId="0" borderId="1" xfId="12" applyFont="1" applyBorder="1" applyAlignment="1">
      <alignment horizontal="center"/>
    </xf>
    <xf numFmtId="49" fontId="1" fillId="0" borderId="1" xfId="12" applyNumberFormat="1" applyFont="1" applyBorder="1" applyAlignment="1">
      <alignment horizontal="center"/>
    </xf>
    <xf numFmtId="0" fontId="2" fillId="0" borderId="0" xfId="12" applyFont="1" applyAlignment="1"/>
    <xf numFmtId="0" fontId="1" fillId="0" borderId="1" xfId="12" applyFont="1" applyFill="1" applyBorder="1" applyAlignment="1">
      <alignment horizontal="center"/>
    </xf>
    <xf numFmtId="0" fontId="14" fillId="4" borderId="1" xfId="4" applyNumberFormat="1" applyFont="1" applyFill="1" applyBorder="1"/>
    <xf numFmtId="0" fontId="14" fillId="4" borderId="1" xfId="4" applyNumberFormat="1" applyFont="1" applyFill="1" applyBorder="1" applyAlignment="1"/>
    <xf numFmtId="0" fontId="14" fillId="4" borderId="1" xfId="0" applyFont="1" applyFill="1" applyBorder="1" applyAlignment="1">
      <alignment horizontal="center"/>
    </xf>
    <xf numFmtId="0" fontId="8" fillId="0" borderId="1" xfId="4" applyFont="1" applyBorder="1" applyAlignment="1"/>
    <xf numFmtId="0" fontId="8" fillId="0" borderId="0" xfId="4" applyFont="1"/>
    <xf numFmtId="0" fontId="8" fillId="0" borderId="0" xfId="4" applyFont="1" applyFill="1"/>
    <xf numFmtId="0" fontId="0" fillId="0" borderId="13" xfId="0" applyFill="1" applyBorder="1" applyAlignment="1">
      <alignment horizontal="left" vertical="center" wrapText="1"/>
    </xf>
    <xf numFmtId="0" fontId="8" fillId="0" borderId="0" xfId="4" applyFont="1" applyAlignment="1"/>
    <xf numFmtId="49" fontId="8" fillId="0" borderId="1" xfId="4" applyNumberFormat="1" applyFont="1" applyFill="1" applyBorder="1"/>
    <xf numFmtId="0" fontId="8" fillId="0" borderId="0" xfId="4" applyNumberFormat="1" applyFont="1"/>
    <xf numFmtId="0" fontId="8" fillId="0" borderId="1" xfId="4" applyNumberFormat="1" applyFont="1" applyFill="1" applyBorder="1"/>
    <xf numFmtId="0" fontId="14" fillId="0" borderId="1" xfId="12" applyFont="1" applyBorder="1"/>
    <xf numFmtId="0" fontId="14" fillId="0" borderId="1" xfId="12" applyFont="1" applyBorder="1" applyAlignment="1">
      <alignment horizontal="center"/>
    </xf>
    <xf numFmtId="0" fontId="8" fillId="0" borderId="0" xfId="12" applyFont="1"/>
    <xf numFmtId="0" fontId="8" fillId="3" borderId="1" xfId="12" applyFont="1" applyFill="1" applyBorder="1" applyAlignment="1">
      <alignment horizontal="center"/>
    </xf>
    <xf numFmtId="0" fontId="8" fillId="0" borderId="1" xfId="12" applyFont="1" applyBorder="1" applyAlignment="1">
      <alignment horizontal="center"/>
    </xf>
    <xf numFmtId="49" fontId="8" fillId="0" borderId="1" xfId="12" applyNumberFormat="1" applyFont="1" applyBorder="1" applyAlignment="1">
      <alignment horizontal="center"/>
    </xf>
    <xf numFmtId="0" fontId="8" fillId="0" borderId="0" xfId="4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49" fontId="8" fillId="0" borderId="1" xfId="12" applyNumberFormat="1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8" fillId="0" borderId="1" xfId="12" applyFont="1" applyBorder="1"/>
    <xf numFmtId="0" fontId="8" fillId="0" borderId="0" xfId="12" applyFont="1" applyBorder="1" applyAlignment="1">
      <alignment horizontal="right"/>
    </xf>
    <xf numFmtId="49" fontId="8" fillId="0" borderId="0" xfId="12" applyNumberFormat="1" applyFont="1" applyBorder="1" applyAlignment="1">
      <alignment horizontal="center"/>
    </xf>
    <xf numFmtId="0" fontId="1" fillId="0" borderId="0" xfId="6" applyFont="1" applyFill="1" applyBorder="1" applyAlignment="1"/>
    <xf numFmtId="0" fontId="2" fillId="0" borderId="0" xfId="5" applyFont="1" applyBorder="1" applyAlignment="1">
      <alignment horizontal="right"/>
    </xf>
    <xf numFmtId="0" fontId="1" fillId="0" borderId="2" xfId="5" applyFont="1" applyBorder="1" applyAlignment="1">
      <alignment horizontal="left"/>
    </xf>
    <xf numFmtId="0" fontId="8" fillId="0" borderId="1" xfId="4" applyFont="1" applyBorder="1" applyAlignment="1"/>
    <xf numFmtId="0" fontId="9" fillId="0" borderId="0" xfId="1"/>
    <xf numFmtId="0" fontId="9" fillId="0" borderId="1" xfId="1" applyBorder="1"/>
    <xf numFmtId="0" fontId="0" fillId="0" borderId="13" xfId="0" applyFill="1" applyBorder="1" applyAlignment="1">
      <alignment horizontal="left" vertical="center"/>
    </xf>
    <xf numFmtId="0" fontId="14" fillId="5" borderId="1" xfId="4" applyFont="1" applyFill="1" applyBorder="1" applyAlignment="1"/>
    <xf numFmtId="0" fontId="8" fillId="4" borderId="1" xfId="4" applyFont="1" applyFill="1" applyBorder="1" applyAlignment="1"/>
    <xf numFmtId="0" fontId="8" fillId="6" borderId="1" xfId="4" applyFont="1" applyFill="1" applyBorder="1" applyAlignment="1"/>
    <xf numFmtId="0" fontId="14" fillId="4" borderId="0" xfId="4" quotePrefix="1" applyNumberFormat="1" applyFont="1" applyFill="1"/>
    <xf numFmtId="0" fontId="8" fillId="4" borderId="0" xfId="4" applyNumberFormat="1" applyFont="1" applyFill="1"/>
  </cellXfs>
  <cellStyles count="19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6 2" xfId="14"/>
    <cellStyle name="Normal 7" xfId="15"/>
    <cellStyle name="Normal 8" xfId="16"/>
    <cellStyle name="Normal 9" xfId="17"/>
    <cellStyle name="WinCalendar_BlankCells_35" xfId="18"/>
  </cellStyles>
  <dxfs count="6">
    <dxf>
      <font>
        <color rgb="FF0070C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tanque.ee/idaviru/index.php?leht=v0005" TargetMode="External"/><Relationship Id="rId2" Type="http://schemas.openxmlformats.org/officeDocument/2006/relationships/hyperlink" Target="http://www.petanque.ee/idaviru/index.php?leht=v0004" TargetMode="External"/><Relationship Id="rId1" Type="http://schemas.openxmlformats.org/officeDocument/2006/relationships/hyperlink" Target="http://www.petanque.ee/idaviru/index.php?leht=v000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etanque.ee/idaviru/index.php?leht=v00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2"/>
  <sheetViews>
    <sheetView showGridLines="0" showRowColHeaders="0" tabSelected="1" workbookViewId="0">
      <pane ySplit="3" topLeftCell="A4" activePane="bottomLeft" state="frozen"/>
      <selection activeCell="G1" sqref="G1"/>
      <selection pane="bottomLeft" activeCell="I1" sqref="I1"/>
    </sheetView>
  </sheetViews>
  <sheetFormatPr defaultRowHeight="12.75" x14ac:dyDescent="0.2"/>
  <cols>
    <col min="1" max="1" width="12.5703125" style="2" customWidth="1"/>
    <col min="2" max="2" width="5.5703125" style="2" bestFit="1" customWidth="1"/>
    <col min="3" max="3" width="12.5703125" style="2" bestFit="1" customWidth="1"/>
    <col min="4" max="4" width="6.5703125" style="2" customWidth="1"/>
    <col min="5" max="5" width="4.42578125" style="2" bestFit="1" customWidth="1"/>
    <col min="6" max="6" width="30.7109375" style="2" customWidth="1"/>
    <col min="7" max="7" width="12.7109375" style="2" bestFit="1" customWidth="1"/>
    <col min="8" max="8" width="4.28515625" style="2" customWidth="1"/>
    <col min="9" max="9" width="5" style="2" bestFit="1" customWidth="1"/>
    <col min="10" max="16384" width="9.140625" style="2"/>
  </cols>
  <sheetData>
    <row r="1" spans="1:9" x14ac:dyDescent="0.2">
      <c r="A1" s="1" t="s">
        <v>69</v>
      </c>
      <c r="F1" s="3"/>
    </row>
    <row r="3" spans="1:9" x14ac:dyDescent="0.2">
      <c r="A3" s="83" t="s">
        <v>0</v>
      </c>
      <c r="B3" s="83" t="s">
        <v>1</v>
      </c>
      <c r="C3" s="83" t="s">
        <v>2</v>
      </c>
      <c r="D3" s="83" t="s">
        <v>3</v>
      </c>
      <c r="E3" s="84" t="s">
        <v>4</v>
      </c>
      <c r="F3" s="83" t="s">
        <v>5</v>
      </c>
      <c r="G3" s="83" t="s">
        <v>6</v>
      </c>
      <c r="H3" s="84" t="s">
        <v>7</v>
      </c>
      <c r="I3" s="85" t="s">
        <v>8</v>
      </c>
    </row>
    <row r="4" spans="1:9" x14ac:dyDescent="0.2">
      <c r="A4" s="120" t="s">
        <v>72</v>
      </c>
      <c r="B4" s="121"/>
      <c r="C4" s="9"/>
      <c r="E4" s="4"/>
      <c r="H4" s="10"/>
    </row>
    <row r="5" spans="1:9" x14ac:dyDescent="0.2">
      <c r="A5" s="5" t="s">
        <v>71</v>
      </c>
      <c r="B5" s="6" t="s">
        <v>9</v>
      </c>
      <c r="C5" s="115" t="str">
        <f>HYPERLINK("http://www.petanque.ee/idaviru/index.php?leht=v0003","K-Järve 2. MV")</f>
        <v>K-Järve 2. MV</v>
      </c>
      <c r="D5" s="11" t="s">
        <v>10</v>
      </c>
      <c r="E5" s="115" t="str">
        <f>HYPERLINK("#1!I1","1")</f>
        <v>1</v>
      </c>
      <c r="F5" s="7" t="s">
        <v>11</v>
      </c>
      <c r="G5" s="7" t="s">
        <v>12</v>
      </c>
      <c r="H5" s="12"/>
      <c r="I5" s="8">
        <v>6</v>
      </c>
    </row>
    <row r="6" spans="1:9" x14ac:dyDescent="0.2">
      <c r="A6" s="120" t="s">
        <v>73</v>
      </c>
      <c r="B6" s="121"/>
      <c r="C6" s="9"/>
      <c r="E6" s="4"/>
      <c r="H6" s="10"/>
    </row>
    <row r="7" spans="1:9" s="9" customFormat="1" x14ac:dyDescent="0.2">
      <c r="A7" s="93" t="s">
        <v>74</v>
      </c>
      <c r="B7" s="91" t="s">
        <v>15</v>
      </c>
      <c r="C7" s="115" t="str">
        <f>HYPERLINK("http://www.petanque.ee/idaviru/index.php?leht=v0004","Jõhvi 1. MV")</f>
        <v>Jõhvi 1. MV</v>
      </c>
      <c r="D7" s="11" t="s">
        <v>10</v>
      </c>
      <c r="E7" s="115" t="str">
        <f>HYPERLINK("#2!I1","2")</f>
        <v>2</v>
      </c>
      <c r="F7" s="13" t="s">
        <v>70</v>
      </c>
      <c r="G7" s="13" t="s">
        <v>14</v>
      </c>
      <c r="H7" s="12"/>
      <c r="I7" s="8">
        <v>10</v>
      </c>
    </row>
    <row r="8" spans="1:9" x14ac:dyDescent="0.2">
      <c r="A8" s="14" t="s">
        <v>75</v>
      </c>
      <c r="B8" s="91" t="s">
        <v>9</v>
      </c>
      <c r="C8" s="115" t="str">
        <f>HYPERLINK("http://www.petanque.ee/idaviru/index.php?leht=v0005","K-Järve 2. MV")</f>
        <v>K-Järve 2. MV</v>
      </c>
      <c r="D8" s="11" t="s">
        <v>13</v>
      </c>
      <c r="E8" s="115" t="str">
        <f>HYPERLINK("#3!I1","3")</f>
        <v>3</v>
      </c>
      <c r="F8" s="7" t="s">
        <v>11</v>
      </c>
      <c r="G8" s="7" t="s">
        <v>12</v>
      </c>
      <c r="H8" s="12"/>
      <c r="I8" s="8">
        <v>12</v>
      </c>
    </row>
    <row r="9" spans="1:9" x14ac:dyDescent="0.2">
      <c r="A9" s="14" t="s">
        <v>76</v>
      </c>
      <c r="B9" s="91" t="s">
        <v>15</v>
      </c>
      <c r="C9" s="115" t="str">
        <f>HYPERLINK("http://www.petanque.ee/idaviru/index.php?leht=v0006","Jõhvi 1. MV")</f>
        <v>Jõhvi 1. MV</v>
      </c>
      <c r="D9" s="11" t="s">
        <v>13</v>
      </c>
      <c r="E9" s="115" t="str">
        <f>HYPERLINK("#4!I1","4")</f>
        <v>4</v>
      </c>
      <c r="F9" s="13" t="s">
        <v>70</v>
      </c>
      <c r="G9" s="13" t="s">
        <v>14</v>
      </c>
      <c r="H9" s="12"/>
      <c r="I9" s="8">
        <v>16</v>
      </c>
    </row>
    <row r="11" spans="1:9" x14ac:dyDescent="0.2">
      <c r="B11" s="92"/>
      <c r="C11" s="92"/>
      <c r="D11" s="92"/>
      <c r="E11" s="92"/>
      <c r="F11" s="92"/>
    </row>
    <row r="12" spans="1:9" x14ac:dyDescent="0.2">
      <c r="B12" s="92"/>
      <c r="C12" s="92"/>
      <c r="D12" s="92"/>
      <c r="E12" s="92"/>
      <c r="F12" s="92"/>
    </row>
    <row r="13" spans="1:9" x14ac:dyDescent="0.2">
      <c r="B13" s="92"/>
      <c r="C13" s="92"/>
      <c r="D13" s="92"/>
      <c r="E13" s="92"/>
      <c r="F13" s="92"/>
    </row>
    <row r="14" spans="1:9" x14ac:dyDescent="0.2">
      <c r="B14" s="92"/>
      <c r="C14" s="92"/>
      <c r="D14" s="92"/>
      <c r="E14" s="92"/>
      <c r="F14" s="92"/>
    </row>
    <row r="15" spans="1:9" x14ac:dyDescent="0.2">
      <c r="B15" s="92"/>
      <c r="C15" s="92"/>
      <c r="D15" s="92"/>
      <c r="E15" s="92"/>
      <c r="F15" s="92"/>
    </row>
    <row r="16" spans="1:9" x14ac:dyDescent="0.2">
      <c r="B16" s="92"/>
      <c r="C16" s="92"/>
      <c r="D16" s="92"/>
      <c r="E16" s="92"/>
      <c r="F16" s="92"/>
    </row>
    <row r="17" spans="2:6" x14ac:dyDescent="0.2">
      <c r="B17" s="92"/>
      <c r="C17" s="92"/>
      <c r="D17" s="92"/>
      <c r="E17" s="92"/>
    </row>
    <row r="18" spans="2:6" x14ac:dyDescent="0.2">
      <c r="B18" s="92"/>
      <c r="C18" s="92"/>
      <c r="D18" s="92"/>
      <c r="E18" s="92"/>
      <c r="F18" s="92"/>
    </row>
    <row r="22" spans="2:6" x14ac:dyDescent="0.2">
      <c r="F22" s="92"/>
    </row>
  </sheetData>
  <autoFilter ref="A3:H8"/>
  <conditionalFormatting sqref="I5:I9">
    <cfRule type="top10" dxfId="5" priority="1" stopIfTrue="1" rank="1"/>
  </conditionalFormatting>
  <hyperlinks>
    <hyperlink ref="E12" location="'1'!I1" display="1."/>
    <hyperlink ref="E14" location="'2'!I1" display="2."/>
    <hyperlink ref="E15" location="'3'!I1" display="3."/>
    <hyperlink ref="E16" location="'4'!I1" display="4."/>
    <hyperlink ref="C12" r:id="rId1" display="http://www.petanque.ee/idaviru/index.php?leht=v0003"/>
    <hyperlink ref="C14" r:id="rId2" display="http://www.petanque.ee/idaviru/index.php?leht=v0004"/>
    <hyperlink ref="C15" r:id="rId3" display="http://www.petanque.ee/idaviru/index.php?leht=v0005"/>
    <hyperlink ref="C16" r:id="rId4" display="http://www.petanque.ee/idaviru/index.php?leht=v0006"/>
  </hyperlinks>
  <pageMargins left="0.59055118110236227" right="0.39370078740157483" top="0.78740157480314965" bottom="0.39370078740157483" header="0.59055118110236227" footer="0"/>
  <pageSetup paperSize="9" fitToHeight="0" orientation="portrait" verticalDpi="180" r:id="rId5"/>
  <headerFooter>
    <oddHeader>&amp;R&amp;"Arial,Regular"&amp;9Page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1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ColWidth="9.42578125" defaultRowHeight="12.75" x14ac:dyDescent="0.2"/>
  <cols>
    <col min="1" max="1" width="3.28515625" style="16" customWidth="1"/>
    <col min="2" max="2" width="32.5703125" style="16" bestFit="1" customWidth="1"/>
    <col min="3" max="7" width="7" style="16" customWidth="1"/>
    <col min="8" max="8" width="7.85546875" style="16" customWidth="1"/>
    <col min="9" max="9" width="7" style="16" customWidth="1"/>
    <col min="10" max="204" width="9.140625" style="16" customWidth="1"/>
    <col min="205" max="16384" width="9.42578125" style="16"/>
  </cols>
  <sheetData>
    <row r="1" spans="1:9" x14ac:dyDescent="0.2">
      <c r="A1" s="17" t="str">
        <f>UPPER((Kalend!E5)&amp;" - "&amp;(Kalend!C5)&amp;" - "&amp;(Kalend!D5))</f>
        <v>1 - K-JÄRVE 2. MV - ÜKSIK</v>
      </c>
      <c r="G1" s="114" t="str">
        <f>HYPERLINK("#Kalend!I1","Kalender")</f>
        <v>Kalender</v>
      </c>
      <c r="I1" s="90"/>
    </row>
    <row r="2" spans="1:9" x14ac:dyDescent="0.2">
      <c r="A2" s="20" t="str">
        <f>"Toimumisaeg: "&amp;(Kalend!A5)&amp;" kell "&amp;(Kalend!B5)</f>
        <v>Toimumisaeg: T, 05.06.2001 kell 18:00</v>
      </c>
      <c r="G2" s="20"/>
    </row>
    <row r="3" spans="1:9" x14ac:dyDescent="0.2">
      <c r="A3" s="20" t="str">
        <f>"Toimumiskoht: "&amp;(Kalend!F5)</f>
        <v>Toimumiskoht: K-Järve spordihoone tagune väljak</v>
      </c>
      <c r="G3" s="20"/>
    </row>
    <row r="4" spans="1:9" x14ac:dyDescent="0.2">
      <c r="A4" s="20" t="str">
        <f>"Korraldaja: "&amp;(Kalend!G5)</f>
        <v>Korraldaja: K-Järve SHK</v>
      </c>
      <c r="G4" s="20"/>
    </row>
    <row r="5" spans="1:9" x14ac:dyDescent="0.2">
      <c r="A5" s="20"/>
      <c r="G5" s="20"/>
    </row>
    <row r="6" spans="1:9" s="23" customFormat="1" x14ac:dyDescent="0.2">
      <c r="A6" s="22" t="s">
        <v>27</v>
      </c>
      <c r="B6" s="22"/>
      <c r="C6" s="19">
        <v>1</v>
      </c>
      <c r="D6" s="19">
        <v>2</v>
      </c>
      <c r="E6" s="19">
        <v>3</v>
      </c>
      <c r="F6" s="19" t="s">
        <v>28</v>
      </c>
      <c r="G6" s="19" t="s">
        <v>16</v>
      </c>
    </row>
    <row r="7" spans="1:9" s="23" customFormat="1" x14ac:dyDescent="0.2">
      <c r="A7" s="22">
        <v>1</v>
      </c>
      <c r="B7" s="11" t="s">
        <v>62</v>
      </c>
      <c r="C7" s="24"/>
      <c r="D7" s="25">
        <v>13</v>
      </c>
      <c r="E7" s="25">
        <v>13</v>
      </c>
      <c r="F7" s="26" t="s">
        <v>56</v>
      </c>
      <c r="G7" s="25" t="s">
        <v>29</v>
      </c>
    </row>
    <row r="8" spans="1:9" s="23" customFormat="1" x14ac:dyDescent="0.2">
      <c r="A8" s="22">
        <v>2</v>
      </c>
      <c r="B8" s="50" t="s">
        <v>86</v>
      </c>
      <c r="C8" s="25">
        <v>5</v>
      </c>
      <c r="D8" s="24"/>
      <c r="E8" s="25">
        <v>9</v>
      </c>
      <c r="F8" s="26" t="s">
        <v>57</v>
      </c>
      <c r="G8" s="25" t="s">
        <v>35</v>
      </c>
    </row>
    <row r="9" spans="1:9" s="23" customFormat="1" x14ac:dyDescent="0.2">
      <c r="A9" s="22">
        <v>3</v>
      </c>
      <c r="B9" s="11" t="s">
        <v>87</v>
      </c>
      <c r="C9" s="25">
        <v>7</v>
      </c>
      <c r="D9" s="27">
        <v>13</v>
      </c>
      <c r="E9" s="24"/>
      <c r="F9" s="26" t="s">
        <v>58</v>
      </c>
      <c r="G9" s="27" t="s">
        <v>31</v>
      </c>
    </row>
    <row r="10" spans="1:9" s="23" customFormat="1" x14ac:dyDescent="0.2"/>
    <row r="11" spans="1:9" s="23" customFormat="1" x14ac:dyDescent="0.2">
      <c r="A11" s="22" t="s">
        <v>36</v>
      </c>
      <c r="B11" s="22"/>
      <c r="C11" s="19">
        <v>1</v>
      </c>
      <c r="D11" s="19">
        <v>2</v>
      </c>
      <c r="E11" s="19">
        <v>3</v>
      </c>
      <c r="F11" s="19" t="s">
        <v>28</v>
      </c>
      <c r="G11" s="19" t="s">
        <v>16</v>
      </c>
    </row>
    <row r="12" spans="1:9" s="23" customFormat="1" x14ac:dyDescent="0.2">
      <c r="A12" s="22">
        <v>1</v>
      </c>
      <c r="B12" s="50" t="s">
        <v>60</v>
      </c>
      <c r="C12" s="24"/>
      <c r="D12" s="25">
        <v>11</v>
      </c>
      <c r="E12" s="25">
        <v>13</v>
      </c>
      <c r="F12" s="26" t="s">
        <v>58</v>
      </c>
      <c r="G12" s="25" t="s">
        <v>31</v>
      </c>
    </row>
    <row r="13" spans="1:9" s="23" customFormat="1" x14ac:dyDescent="0.2">
      <c r="A13" s="22">
        <v>2</v>
      </c>
      <c r="B13" s="50" t="s">
        <v>88</v>
      </c>
      <c r="C13" s="25">
        <v>13</v>
      </c>
      <c r="D13" s="24"/>
      <c r="E13" s="25">
        <v>13</v>
      </c>
      <c r="F13" s="26" t="s">
        <v>56</v>
      </c>
      <c r="G13" s="25" t="s">
        <v>29</v>
      </c>
    </row>
    <row r="14" spans="1:9" s="23" customFormat="1" x14ac:dyDescent="0.2">
      <c r="A14" s="22">
        <v>3</v>
      </c>
      <c r="B14" s="50" t="s">
        <v>61</v>
      </c>
      <c r="C14" s="25">
        <v>11</v>
      </c>
      <c r="D14" s="27">
        <v>11</v>
      </c>
      <c r="E14" s="24"/>
      <c r="F14" s="26" t="s">
        <v>57</v>
      </c>
      <c r="G14" s="27" t="s">
        <v>35</v>
      </c>
    </row>
    <row r="15" spans="1:9" s="23" customFormat="1" x14ac:dyDescent="0.2"/>
    <row r="16" spans="1:9" s="23" customFormat="1" x14ac:dyDescent="0.2">
      <c r="A16" s="45"/>
      <c r="B16" s="51" t="s">
        <v>38</v>
      </c>
      <c r="C16" s="47" t="s">
        <v>42</v>
      </c>
      <c r="F16" s="48"/>
      <c r="G16" s="47"/>
      <c r="H16" s="46"/>
    </row>
    <row r="17" spans="1:8" s="23" customFormat="1" x14ac:dyDescent="0.2">
      <c r="A17" s="45"/>
      <c r="B17" s="51" t="s">
        <v>41</v>
      </c>
      <c r="C17" s="47" t="s">
        <v>40</v>
      </c>
      <c r="E17" s="47"/>
      <c r="F17" s="48"/>
      <c r="G17" s="47"/>
      <c r="H17" s="46"/>
    </row>
    <row r="18" spans="1:8" s="23" customFormat="1" x14ac:dyDescent="0.2">
      <c r="A18" s="45"/>
      <c r="B18" s="51" t="s">
        <v>44</v>
      </c>
      <c r="C18" s="47" t="s">
        <v>34</v>
      </c>
      <c r="E18" s="47"/>
      <c r="H18" s="46"/>
    </row>
    <row r="19" spans="1:8" s="23" customFormat="1" x14ac:dyDescent="0.2">
      <c r="A19" s="45"/>
      <c r="B19" s="51"/>
      <c r="C19" s="47"/>
      <c r="E19" s="47"/>
      <c r="H19" s="46"/>
    </row>
    <row r="20" spans="1:8" s="90" customFormat="1" x14ac:dyDescent="0.2">
      <c r="A20" s="52" t="s">
        <v>64</v>
      </c>
    </row>
    <row r="21" spans="1:8" s="90" customFormat="1" x14ac:dyDescent="0.2">
      <c r="A21" s="52"/>
    </row>
    <row r="22" spans="1:8" s="23" customFormat="1" x14ac:dyDescent="0.2">
      <c r="A22" s="28"/>
      <c r="B22" s="23" t="s">
        <v>62</v>
      </c>
      <c r="C22" s="38">
        <v>12</v>
      </c>
      <c r="E22" s="36"/>
    </row>
    <row r="23" spans="1:8" s="23" customFormat="1" x14ac:dyDescent="0.2">
      <c r="A23" s="30"/>
      <c r="B23" s="31"/>
      <c r="C23" s="41" t="s">
        <v>60</v>
      </c>
      <c r="E23" s="33"/>
      <c r="F23" s="29">
        <v>11</v>
      </c>
    </row>
    <row r="24" spans="1:8" s="23" customFormat="1" x14ac:dyDescent="0.2">
      <c r="A24" s="30"/>
      <c r="B24" s="33" t="s">
        <v>60</v>
      </c>
      <c r="C24" s="43">
        <v>13</v>
      </c>
      <c r="D24" s="31"/>
      <c r="E24" s="35"/>
    </row>
    <row r="25" spans="1:8" s="23" customFormat="1" ht="13.5" thickBot="1" x14ac:dyDescent="0.25">
      <c r="A25" s="30"/>
      <c r="D25" s="36"/>
      <c r="E25" s="37"/>
      <c r="G25" s="23" t="s">
        <v>87</v>
      </c>
    </row>
    <row r="26" spans="1:8" s="23" customFormat="1" x14ac:dyDescent="0.2">
      <c r="A26" s="30"/>
      <c r="B26" s="23" t="s">
        <v>88</v>
      </c>
      <c r="C26" s="29">
        <v>8</v>
      </c>
      <c r="E26" s="37"/>
      <c r="F26" s="40"/>
      <c r="G26" s="39" t="s">
        <v>97</v>
      </c>
      <c r="H26" s="40"/>
    </row>
    <row r="27" spans="1:8" s="23" customFormat="1" x14ac:dyDescent="0.2">
      <c r="A27" s="30"/>
      <c r="B27" s="31"/>
      <c r="C27" s="32" t="s">
        <v>87</v>
      </c>
      <c r="D27" s="33"/>
      <c r="E27" s="42"/>
      <c r="F27" s="38">
        <v>13</v>
      </c>
    </row>
    <row r="28" spans="1:8" s="23" customFormat="1" ht="13.5" thickBot="1" x14ac:dyDescent="0.25">
      <c r="A28" s="30"/>
      <c r="B28" s="33" t="s">
        <v>87</v>
      </c>
      <c r="C28" s="34">
        <v>13</v>
      </c>
      <c r="E28" s="31"/>
      <c r="F28" s="36"/>
      <c r="G28" s="36" t="s">
        <v>60</v>
      </c>
      <c r="H28" s="44"/>
    </row>
    <row r="29" spans="1:8" s="23" customFormat="1" x14ac:dyDescent="0.2">
      <c r="A29" s="15"/>
      <c r="F29" s="36"/>
      <c r="G29" s="39" t="s">
        <v>98</v>
      </c>
      <c r="H29" s="36"/>
    </row>
    <row r="30" spans="1:8" s="23" customFormat="1" x14ac:dyDescent="0.2">
      <c r="A30" s="15"/>
      <c r="C30" s="33" t="s">
        <v>62</v>
      </c>
      <c r="D30" s="33"/>
      <c r="E30" s="33"/>
      <c r="F30" s="29">
        <v>13</v>
      </c>
      <c r="G30" s="36"/>
      <c r="H30" s="36"/>
    </row>
    <row r="31" spans="1:8" s="23" customFormat="1" ht="13.5" thickBot="1" x14ac:dyDescent="0.25">
      <c r="A31" s="15"/>
      <c r="C31" s="31"/>
      <c r="D31" s="31"/>
      <c r="E31" s="35"/>
      <c r="F31" s="44"/>
      <c r="G31" s="44" t="s">
        <v>62</v>
      </c>
      <c r="H31" s="44"/>
    </row>
    <row r="32" spans="1:8" s="23" customFormat="1" x14ac:dyDescent="0.2">
      <c r="A32" s="15"/>
      <c r="C32" s="33" t="s">
        <v>88</v>
      </c>
      <c r="D32" s="33"/>
      <c r="E32" s="42"/>
      <c r="F32" s="38">
        <v>10</v>
      </c>
      <c r="G32" s="45" t="s">
        <v>99</v>
      </c>
      <c r="H32" s="36"/>
    </row>
    <row r="33" spans="1:8" s="23" customFormat="1" x14ac:dyDescent="0.2">
      <c r="A33" s="15"/>
      <c r="G33" s="36"/>
      <c r="H33" s="36"/>
    </row>
    <row r="34" spans="1:8" s="23" customFormat="1" ht="13.5" thickBot="1" x14ac:dyDescent="0.25">
      <c r="A34" s="15"/>
      <c r="D34" s="36"/>
      <c r="E34" s="36"/>
      <c r="G34" s="44" t="s">
        <v>88</v>
      </c>
      <c r="H34" s="44"/>
    </row>
    <row r="35" spans="1:8" s="23" customFormat="1" x14ac:dyDescent="0.2">
      <c r="A35" s="15"/>
      <c r="D35" s="36"/>
      <c r="E35" s="36"/>
      <c r="G35" s="15" t="s">
        <v>50</v>
      </c>
    </row>
    <row r="36" spans="1:8" s="23" customFormat="1" x14ac:dyDescent="0.2">
      <c r="A36" s="15"/>
      <c r="D36" s="36"/>
      <c r="E36" s="36"/>
      <c r="G36" s="15"/>
    </row>
    <row r="37" spans="1:8" s="23" customFormat="1" x14ac:dyDescent="0.2">
      <c r="A37" s="52" t="s">
        <v>77</v>
      </c>
      <c r="D37" s="36"/>
      <c r="E37" s="36"/>
      <c r="G37" s="15"/>
    </row>
    <row r="38" spans="1:8" s="23" customFormat="1" x14ac:dyDescent="0.2">
      <c r="A38" s="15"/>
      <c r="D38" s="36"/>
      <c r="E38" s="36"/>
      <c r="G38" s="15"/>
    </row>
    <row r="39" spans="1:8" s="23" customFormat="1" x14ac:dyDescent="0.2">
      <c r="A39" s="15"/>
      <c r="C39" s="33" t="s">
        <v>86</v>
      </c>
      <c r="D39" s="33"/>
      <c r="E39" s="33"/>
      <c r="F39" s="29">
        <v>3</v>
      </c>
      <c r="G39" s="36"/>
      <c r="H39" s="36"/>
    </row>
    <row r="40" spans="1:8" s="23" customFormat="1" ht="13.5" thickBot="1" x14ac:dyDescent="0.25">
      <c r="A40" s="15"/>
      <c r="C40" s="31"/>
      <c r="D40" s="31"/>
      <c r="E40" s="35"/>
      <c r="F40" s="44"/>
      <c r="G40" s="44" t="s">
        <v>61</v>
      </c>
      <c r="H40" s="44"/>
    </row>
    <row r="41" spans="1:8" s="23" customFormat="1" x14ac:dyDescent="0.2">
      <c r="A41" s="15"/>
      <c r="C41" s="33" t="s">
        <v>61</v>
      </c>
      <c r="D41" s="33"/>
      <c r="E41" s="42"/>
      <c r="F41" s="38">
        <v>13</v>
      </c>
      <c r="G41" s="45" t="s">
        <v>53</v>
      </c>
      <c r="H41" s="36"/>
    </row>
    <row r="42" spans="1:8" s="23" customFormat="1" x14ac:dyDescent="0.2">
      <c r="A42" s="15"/>
      <c r="G42" s="36"/>
      <c r="H42" s="36"/>
    </row>
    <row r="43" spans="1:8" s="23" customFormat="1" ht="13.5" thickBot="1" x14ac:dyDescent="0.25">
      <c r="A43" s="15"/>
      <c r="D43" s="36"/>
      <c r="E43" s="36"/>
      <c r="G43" s="44" t="s">
        <v>86</v>
      </c>
      <c r="H43" s="44"/>
    </row>
    <row r="44" spans="1:8" s="23" customFormat="1" x14ac:dyDescent="0.2">
      <c r="A44" s="15"/>
      <c r="D44" s="36"/>
      <c r="E44" s="36"/>
      <c r="G44" s="15" t="s">
        <v>54</v>
      </c>
    </row>
    <row r="45" spans="1:8" x14ac:dyDescent="0.2">
      <c r="A45" s="20"/>
      <c r="G45" s="20"/>
    </row>
    <row r="46" spans="1:8" s="20" customFormat="1" x14ac:dyDescent="0.2">
      <c r="A46" s="54">
        <v>1</v>
      </c>
      <c r="B46" s="117" t="s">
        <v>87</v>
      </c>
    </row>
    <row r="47" spans="1:8" s="20" customFormat="1" x14ac:dyDescent="0.2">
      <c r="A47" s="54">
        <v>2</v>
      </c>
      <c r="B47" s="118" t="s">
        <v>60</v>
      </c>
    </row>
    <row r="48" spans="1:8" s="20" customFormat="1" x14ac:dyDescent="0.2">
      <c r="A48" s="54">
        <v>3</v>
      </c>
      <c r="B48" s="119" t="s">
        <v>62</v>
      </c>
    </row>
    <row r="49" spans="1:2" s="20" customFormat="1" x14ac:dyDescent="0.2">
      <c r="A49" s="54">
        <v>4</v>
      </c>
      <c r="B49" s="89" t="s">
        <v>88</v>
      </c>
    </row>
    <row r="50" spans="1:2" s="20" customFormat="1" x14ac:dyDescent="0.2">
      <c r="A50" s="54">
        <v>5</v>
      </c>
      <c r="B50" s="89" t="s">
        <v>61</v>
      </c>
    </row>
    <row r="51" spans="1:2" s="20" customFormat="1" x14ac:dyDescent="0.2">
      <c r="A51" s="54">
        <v>6</v>
      </c>
      <c r="B51" s="89" t="s">
        <v>86</v>
      </c>
    </row>
  </sheetData>
  <conditionalFormatting sqref="C7:F41">
    <cfRule type="cellIs" dxfId="4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r:id="rId1"/>
  <headerFooter>
    <oddHeader>&amp;R&amp;"Arial,Regular"&amp;9Page &amp;P of &amp;N</oddHead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3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M1" sqref="M1"/>
    </sheetView>
  </sheetViews>
  <sheetFormatPr defaultColWidth="9.42578125" defaultRowHeight="12.75" x14ac:dyDescent="0.2"/>
  <cols>
    <col min="1" max="1" width="3.28515625" style="16" customWidth="1"/>
    <col min="2" max="2" width="15" style="16" bestFit="1" customWidth="1"/>
    <col min="3" max="8" width="5.5703125" style="16" customWidth="1"/>
    <col min="9" max="9" width="5.5703125" style="87" customWidth="1"/>
    <col min="10" max="11" width="5.5703125" style="16" customWidth="1"/>
    <col min="12" max="206" width="9.140625" style="16" customWidth="1"/>
    <col min="207" max="16384" width="9.42578125" style="16"/>
  </cols>
  <sheetData>
    <row r="1" spans="1:13" x14ac:dyDescent="0.2">
      <c r="A1" s="17" t="str">
        <f>UPPER((Kalend!E7)&amp;" - "&amp;(Kalend!C7)&amp;" - "&amp;(Kalend!D7))</f>
        <v>2 - JÕHVI 1. MV - ÜKSIK</v>
      </c>
      <c r="H1" s="20"/>
      <c r="I1" s="90"/>
      <c r="K1" s="114" t="str">
        <f>HYPERLINK("#Kalend!I1","Kalender")</f>
        <v>Kalender</v>
      </c>
      <c r="L1" s="20"/>
      <c r="M1" s="90"/>
    </row>
    <row r="2" spans="1:13" x14ac:dyDescent="0.2">
      <c r="A2" s="20" t="str">
        <f>"Toimumisaeg: "&amp;(Kalend!A7)&amp;" kell "&amp;(Kalend!B7)</f>
        <v>Toimumisaeg: P, 09.09.2001 kell 10:00</v>
      </c>
      <c r="G2" s="20"/>
    </row>
    <row r="3" spans="1:13" x14ac:dyDescent="0.2">
      <c r="A3" s="20" t="str">
        <f>"Toimumiskoht: "&amp;(Kalend!F7)</f>
        <v>Toimumiskoht: Jõhvi hambapolikliiniku tagune väljak</v>
      </c>
      <c r="G3" s="20"/>
    </row>
    <row r="4" spans="1:13" x14ac:dyDescent="0.2">
      <c r="A4" s="20" t="str">
        <f>"Korraldaja: "&amp;(Kalend!G7)</f>
        <v>Korraldaja: LTK Üks-Teist</v>
      </c>
      <c r="G4" s="20"/>
    </row>
    <row r="5" spans="1:13" s="87" customFormat="1" x14ac:dyDescent="0.2">
      <c r="A5" s="90"/>
      <c r="G5" s="90"/>
    </row>
    <row r="6" spans="1:13" s="87" customFormat="1" x14ac:dyDescent="0.2">
      <c r="A6" s="73" t="s">
        <v>66</v>
      </c>
      <c r="G6" s="90"/>
    </row>
    <row r="7" spans="1:13" s="87" customFormat="1" x14ac:dyDescent="0.2">
      <c r="A7" s="90"/>
      <c r="G7" s="90"/>
    </row>
    <row r="8" spans="1:13" s="77" customFormat="1" x14ac:dyDescent="0.2">
      <c r="A8" s="75"/>
      <c r="B8" s="7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6" t="s">
        <v>28</v>
      </c>
      <c r="K8" s="76" t="s">
        <v>16</v>
      </c>
    </row>
    <row r="9" spans="1:13" s="77" customFormat="1" x14ac:dyDescent="0.2">
      <c r="A9" s="75">
        <v>1</v>
      </c>
      <c r="B9" s="117" t="s">
        <v>17</v>
      </c>
      <c r="C9" s="78"/>
      <c r="D9" s="79"/>
      <c r="E9" s="79"/>
      <c r="F9" s="79"/>
      <c r="G9" s="79"/>
      <c r="H9" s="79"/>
      <c r="I9" s="79"/>
      <c r="J9" s="80" t="s">
        <v>78</v>
      </c>
      <c r="K9" s="79" t="s">
        <v>29</v>
      </c>
    </row>
    <row r="10" spans="1:13" s="77" customFormat="1" x14ac:dyDescent="0.2">
      <c r="A10" s="75">
        <v>2</v>
      </c>
      <c r="B10" s="118" t="s">
        <v>18</v>
      </c>
      <c r="C10" s="79"/>
      <c r="D10" s="78"/>
      <c r="E10" s="79"/>
      <c r="F10" s="79"/>
      <c r="G10" s="79"/>
      <c r="H10" s="79"/>
      <c r="I10" s="79"/>
      <c r="J10" s="80" t="s">
        <v>79</v>
      </c>
      <c r="K10" s="79" t="s">
        <v>31</v>
      </c>
    </row>
    <row r="11" spans="1:13" s="77" customFormat="1" x14ac:dyDescent="0.2">
      <c r="A11" s="75">
        <v>3</v>
      </c>
      <c r="B11" s="119" t="s">
        <v>21</v>
      </c>
      <c r="C11" s="79"/>
      <c r="D11" s="79"/>
      <c r="E11" s="78"/>
      <c r="F11" s="79"/>
      <c r="G11" s="79"/>
      <c r="H11" s="79"/>
      <c r="I11" s="79"/>
      <c r="J11" s="80" t="s">
        <v>79</v>
      </c>
      <c r="K11" s="79" t="s">
        <v>35</v>
      </c>
    </row>
    <row r="12" spans="1:13" s="81" customFormat="1" x14ac:dyDescent="0.2">
      <c r="A12" s="75">
        <v>4</v>
      </c>
      <c r="B12" s="102" t="s">
        <v>19</v>
      </c>
      <c r="C12" s="79"/>
      <c r="D12" s="79"/>
      <c r="E12" s="79"/>
      <c r="F12" s="78"/>
      <c r="G12" s="79"/>
      <c r="H12" s="79"/>
      <c r="I12" s="79"/>
      <c r="J12" s="80" t="s">
        <v>80</v>
      </c>
      <c r="K12" s="79" t="s">
        <v>33</v>
      </c>
    </row>
    <row r="13" spans="1:13" s="81" customFormat="1" x14ac:dyDescent="0.2">
      <c r="A13" s="75">
        <v>5</v>
      </c>
      <c r="B13" s="102" t="s">
        <v>23</v>
      </c>
      <c r="C13" s="79"/>
      <c r="D13" s="79"/>
      <c r="E13" s="79"/>
      <c r="F13" s="82"/>
      <c r="G13" s="78"/>
      <c r="H13" s="79"/>
      <c r="I13" s="79"/>
      <c r="J13" s="80" t="s">
        <v>43</v>
      </c>
      <c r="K13" s="79" t="s">
        <v>59</v>
      </c>
    </row>
    <row r="14" spans="1:13" s="77" customFormat="1" x14ac:dyDescent="0.2">
      <c r="A14" s="75">
        <v>6</v>
      </c>
      <c r="B14" s="102" t="s">
        <v>20</v>
      </c>
      <c r="C14" s="79"/>
      <c r="D14" s="79"/>
      <c r="E14" s="79"/>
      <c r="F14" s="79"/>
      <c r="G14" s="82"/>
      <c r="H14" s="78"/>
      <c r="I14" s="82"/>
      <c r="J14" s="80" t="s">
        <v>43</v>
      </c>
      <c r="K14" s="79" t="s">
        <v>65</v>
      </c>
    </row>
    <row r="15" spans="1:13" s="87" customFormat="1" x14ac:dyDescent="0.2">
      <c r="A15" s="75">
        <v>7</v>
      </c>
      <c r="B15" s="102" t="s">
        <v>24</v>
      </c>
      <c r="C15" s="104"/>
      <c r="D15" s="104"/>
      <c r="E15" s="104"/>
      <c r="F15" s="104"/>
      <c r="G15" s="104"/>
      <c r="H15" s="104"/>
      <c r="I15" s="78"/>
      <c r="J15" s="103" t="s">
        <v>81</v>
      </c>
      <c r="K15" s="103" t="s">
        <v>82</v>
      </c>
    </row>
    <row r="16" spans="1:13" s="88" customFormat="1" x14ac:dyDescent="0.2">
      <c r="A16" s="74"/>
      <c r="B16" s="101"/>
      <c r="G16" s="74"/>
    </row>
    <row r="17" spans="1:7" s="87" customFormat="1" x14ac:dyDescent="0.2">
      <c r="A17" s="73" t="s">
        <v>67</v>
      </c>
      <c r="G17" s="90"/>
    </row>
    <row r="18" spans="1:7" s="87" customFormat="1" x14ac:dyDescent="0.2">
      <c r="A18" s="90"/>
      <c r="G18" s="90"/>
    </row>
    <row r="19" spans="1:7" s="96" customFormat="1" x14ac:dyDescent="0.2">
      <c r="A19" s="94"/>
      <c r="B19" s="94"/>
      <c r="C19" s="95">
        <v>1</v>
      </c>
      <c r="D19" s="95">
        <v>2</v>
      </c>
      <c r="E19" s="95">
        <v>3</v>
      </c>
      <c r="F19" s="95" t="s">
        <v>28</v>
      </c>
      <c r="G19" s="95" t="s">
        <v>16</v>
      </c>
    </row>
    <row r="20" spans="1:7" s="96" customFormat="1" x14ac:dyDescent="0.2">
      <c r="A20" s="94">
        <v>1</v>
      </c>
      <c r="B20" s="117" t="s">
        <v>22</v>
      </c>
      <c r="C20" s="97"/>
      <c r="D20" s="98"/>
      <c r="E20" s="98"/>
      <c r="F20" s="105" t="s">
        <v>56</v>
      </c>
      <c r="G20" s="79" t="s">
        <v>29</v>
      </c>
    </row>
    <row r="21" spans="1:7" s="96" customFormat="1" x14ac:dyDescent="0.2">
      <c r="A21" s="94">
        <v>2</v>
      </c>
      <c r="B21" s="118" t="s">
        <v>83</v>
      </c>
      <c r="C21" s="98"/>
      <c r="D21" s="97"/>
      <c r="E21" s="98"/>
      <c r="F21" s="105" t="s">
        <v>58</v>
      </c>
      <c r="G21" s="79" t="s">
        <v>31</v>
      </c>
    </row>
    <row r="22" spans="1:7" s="96" customFormat="1" x14ac:dyDescent="0.2">
      <c r="A22" s="94">
        <v>3</v>
      </c>
      <c r="B22" s="119" t="s">
        <v>25</v>
      </c>
      <c r="C22" s="98"/>
      <c r="D22" s="79"/>
      <c r="E22" s="97"/>
      <c r="F22" s="105" t="s">
        <v>57</v>
      </c>
      <c r="G22" s="79" t="s">
        <v>35</v>
      </c>
    </row>
    <row r="23" spans="1:7" s="87" customFormat="1" x14ac:dyDescent="0.2">
      <c r="A23" s="90"/>
      <c r="G23" s="90"/>
    </row>
  </sheetData>
  <conditionalFormatting sqref="C9:I22">
    <cfRule type="cellIs" dxfId="3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4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I1" sqref="I1"/>
    </sheetView>
  </sheetViews>
  <sheetFormatPr defaultColWidth="9.42578125" defaultRowHeight="12.75" x14ac:dyDescent="0.2"/>
  <cols>
    <col min="1" max="1" width="3.28515625" style="16" customWidth="1"/>
    <col min="2" max="2" width="41.85546875" style="16" customWidth="1"/>
    <col min="3" max="6" width="5.7109375" style="16" customWidth="1"/>
    <col min="7" max="7" width="5.7109375" style="87" customWidth="1"/>
    <col min="8" max="202" width="9.140625" style="16" customWidth="1"/>
    <col min="203" max="16384" width="9.42578125" style="16"/>
  </cols>
  <sheetData>
    <row r="1" spans="1:7" x14ac:dyDescent="0.2">
      <c r="A1" s="17" t="str">
        <f>UPPER((Kalend!E8)&amp;" - "&amp;(Kalend!C8)&amp;" - "&amp;(Kalend!D8))</f>
        <v>3 - K-JÄRVE 2. MV - DUO</v>
      </c>
      <c r="G1" s="114" t="str">
        <f>HYPERLINK("#Kalend!I1","Kalender")</f>
        <v>Kalender</v>
      </c>
    </row>
    <row r="2" spans="1:7" x14ac:dyDescent="0.2">
      <c r="A2" s="20" t="str">
        <f>"Toimumisaeg: "&amp;(Kalend!A8)&amp;" kell "&amp;(Kalend!B8)</f>
        <v>Toimumisaeg: T, 18.09.2001 kell 18:00</v>
      </c>
    </row>
    <row r="3" spans="1:7" x14ac:dyDescent="0.2">
      <c r="A3" s="20" t="str">
        <f>"Toimumiskoht: "&amp;(Kalend!F8)</f>
        <v>Toimumiskoht: K-Järve spordihoone tagune väljak</v>
      </c>
    </row>
    <row r="4" spans="1:7" x14ac:dyDescent="0.2">
      <c r="A4" s="20" t="str">
        <f>"Korraldaja: "&amp;(Kalend!G8)</f>
        <v>Korraldaja: K-Järve SHK</v>
      </c>
    </row>
    <row r="5" spans="1:7" x14ac:dyDescent="0.2">
      <c r="A5" s="20"/>
    </row>
    <row r="6" spans="1:7" s="23" customFormat="1" x14ac:dyDescent="0.2">
      <c r="A6" s="22" t="s">
        <v>27</v>
      </c>
      <c r="B6" s="22"/>
      <c r="C6" s="19">
        <v>1</v>
      </c>
      <c r="D6" s="19">
        <v>2</v>
      </c>
      <c r="E6" s="19">
        <v>3</v>
      </c>
      <c r="F6" s="19" t="s">
        <v>28</v>
      </c>
      <c r="G6" s="19" t="s">
        <v>16</v>
      </c>
    </row>
    <row r="7" spans="1:7" s="23" customFormat="1" x14ac:dyDescent="0.2">
      <c r="A7" s="22">
        <v>1</v>
      </c>
      <c r="B7" s="18" t="s">
        <v>84</v>
      </c>
      <c r="C7" s="24"/>
      <c r="D7" s="25">
        <v>6</v>
      </c>
      <c r="E7" s="25">
        <v>7</v>
      </c>
      <c r="F7" s="26" t="s">
        <v>58</v>
      </c>
      <c r="G7" s="25" t="s">
        <v>29</v>
      </c>
    </row>
    <row r="8" spans="1:7" s="23" customFormat="1" x14ac:dyDescent="0.2">
      <c r="A8" s="22">
        <v>2</v>
      </c>
      <c r="B8" s="18" t="s">
        <v>32</v>
      </c>
      <c r="C8" s="25">
        <v>7</v>
      </c>
      <c r="D8" s="24"/>
      <c r="E8" s="25">
        <v>6</v>
      </c>
      <c r="F8" s="26" t="s">
        <v>89</v>
      </c>
      <c r="G8" s="25" t="s">
        <v>31</v>
      </c>
    </row>
    <row r="9" spans="1:7" s="23" customFormat="1" x14ac:dyDescent="0.2">
      <c r="A9" s="22">
        <v>3</v>
      </c>
      <c r="B9" s="18" t="s">
        <v>90</v>
      </c>
      <c r="C9" s="25">
        <v>4</v>
      </c>
      <c r="D9" s="27">
        <v>7</v>
      </c>
      <c r="E9" s="24"/>
      <c r="F9" s="26" t="s">
        <v>89</v>
      </c>
      <c r="G9" s="27" t="s">
        <v>35</v>
      </c>
    </row>
    <row r="10" spans="1:7" s="23" customFormat="1" x14ac:dyDescent="0.2"/>
    <row r="11" spans="1:7" s="23" customFormat="1" x14ac:dyDescent="0.2">
      <c r="A11" s="22" t="s">
        <v>36</v>
      </c>
      <c r="B11" s="22"/>
      <c r="C11" s="19">
        <v>1</v>
      </c>
      <c r="D11" s="19">
        <v>2</v>
      </c>
      <c r="E11" s="19">
        <v>3</v>
      </c>
      <c r="F11" s="19" t="s">
        <v>28</v>
      </c>
      <c r="G11" s="19" t="s">
        <v>16</v>
      </c>
    </row>
    <row r="12" spans="1:7" s="23" customFormat="1" x14ac:dyDescent="0.2">
      <c r="A12" s="22">
        <v>1</v>
      </c>
      <c r="B12" s="18" t="s">
        <v>85</v>
      </c>
      <c r="C12" s="24"/>
      <c r="D12" s="25">
        <v>7</v>
      </c>
      <c r="E12" s="25">
        <v>6</v>
      </c>
      <c r="F12" s="26" t="s">
        <v>58</v>
      </c>
      <c r="G12" s="25" t="s">
        <v>31</v>
      </c>
    </row>
    <row r="13" spans="1:7" s="23" customFormat="1" x14ac:dyDescent="0.2">
      <c r="A13" s="22">
        <v>2</v>
      </c>
      <c r="B13" s="18" t="s">
        <v>37</v>
      </c>
      <c r="C13" s="25">
        <v>4</v>
      </c>
      <c r="D13" s="24"/>
      <c r="E13" s="25">
        <v>0</v>
      </c>
      <c r="F13" s="26" t="s">
        <v>57</v>
      </c>
      <c r="G13" s="25" t="s">
        <v>35</v>
      </c>
    </row>
    <row r="14" spans="1:7" s="23" customFormat="1" x14ac:dyDescent="0.2">
      <c r="A14" s="22">
        <v>3</v>
      </c>
      <c r="B14" s="18" t="s">
        <v>68</v>
      </c>
      <c r="C14" s="25">
        <v>7</v>
      </c>
      <c r="D14" s="27">
        <v>7</v>
      </c>
      <c r="E14" s="24"/>
      <c r="F14" s="26" t="s">
        <v>56</v>
      </c>
      <c r="G14" s="27" t="s">
        <v>29</v>
      </c>
    </row>
    <row r="15" spans="1:7" s="23" customFormat="1" x14ac:dyDescent="0.2"/>
    <row r="16" spans="1:7" s="23" customFormat="1" x14ac:dyDescent="0.2">
      <c r="A16" s="45"/>
      <c r="B16" s="51" t="s">
        <v>38</v>
      </c>
      <c r="C16" s="47" t="s">
        <v>42</v>
      </c>
      <c r="F16" s="48"/>
      <c r="G16" s="48"/>
    </row>
    <row r="17" spans="1:7" s="23" customFormat="1" x14ac:dyDescent="0.2">
      <c r="A17" s="45"/>
      <c r="B17" s="51" t="s">
        <v>41</v>
      </c>
      <c r="C17" s="47" t="s">
        <v>40</v>
      </c>
      <c r="E17" s="47"/>
      <c r="F17" s="48"/>
      <c r="G17" s="48"/>
    </row>
    <row r="18" spans="1:7" s="23" customFormat="1" x14ac:dyDescent="0.2">
      <c r="A18" s="45"/>
      <c r="B18" s="51" t="s">
        <v>44</v>
      </c>
      <c r="C18" s="47" t="s">
        <v>34</v>
      </c>
      <c r="E18" s="47"/>
    </row>
    <row r="19" spans="1:7" s="23" customFormat="1" x14ac:dyDescent="0.2">
      <c r="A19" s="45"/>
      <c r="B19" s="51"/>
      <c r="C19" s="47"/>
      <c r="E19" s="47"/>
    </row>
    <row r="20" spans="1:7" s="90" customFormat="1" x14ac:dyDescent="0.2">
      <c r="A20" s="52" t="s">
        <v>91</v>
      </c>
    </row>
    <row r="21" spans="1:7" s="90" customFormat="1" x14ac:dyDescent="0.2">
      <c r="A21" s="52"/>
    </row>
    <row r="22" spans="1:7" s="23" customFormat="1" x14ac:dyDescent="0.2">
      <c r="A22" s="28"/>
      <c r="B22" s="23" t="s">
        <v>84</v>
      </c>
      <c r="C22" s="38">
        <v>0</v>
      </c>
      <c r="E22" s="36"/>
    </row>
    <row r="23" spans="1:7" s="23" customFormat="1" ht="13.5" thickBot="1" x14ac:dyDescent="0.25">
      <c r="A23" s="30"/>
      <c r="B23" s="35"/>
      <c r="D23" s="23" t="s">
        <v>68</v>
      </c>
      <c r="F23" s="38"/>
      <c r="G23" s="38"/>
    </row>
    <row r="24" spans="1:7" s="23" customFormat="1" x14ac:dyDescent="0.2">
      <c r="A24" s="30"/>
      <c r="B24" s="42" t="s">
        <v>68</v>
      </c>
      <c r="C24" s="106">
        <v>7</v>
      </c>
      <c r="D24" s="39" t="s">
        <v>97</v>
      </c>
      <c r="E24" s="40"/>
      <c r="F24" s="36"/>
      <c r="G24" s="36"/>
    </row>
    <row r="25" spans="1:7" s="23" customFormat="1" x14ac:dyDescent="0.2">
      <c r="A25" s="30"/>
      <c r="B25" s="36"/>
      <c r="C25" s="38"/>
      <c r="F25" s="36"/>
      <c r="G25" s="36"/>
    </row>
    <row r="26" spans="1:7" s="23" customFormat="1" ht="13.5" thickBot="1" x14ac:dyDescent="0.25">
      <c r="A26" s="30"/>
      <c r="B26" s="36"/>
      <c r="C26" s="36"/>
      <c r="D26" s="36" t="s">
        <v>84</v>
      </c>
      <c r="E26" s="44"/>
      <c r="F26" s="36"/>
      <c r="G26" s="36"/>
    </row>
    <row r="27" spans="1:7" s="23" customFormat="1" x14ac:dyDescent="0.2">
      <c r="A27" s="30"/>
      <c r="B27" s="36"/>
      <c r="C27" s="36"/>
      <c r="D27" s="39" t="s">
        <v>98</v>
      </c>
      <c r="E27" s="36"/>
      <c r="F27" s="36"/>
      <c r="G27" s="36"/>
    </row>
    <row r="28" spans="1:7" s="23" customFormat="1" x14ac:dyDescent="0.2">
      <c r="A28" s="30"/>
      <c r="B28" s="36"/>
      <c r="C28" s="36"/>
      <c r="D28" s="45"/>
      <c r="E28" s="36"/>
      <c r="F28" s="36"/>
      <c r="G28" s="36"/>
    </row>
    <row r="29" spans="1:7" s="23" customFormat="1" x14ac:dyDescent="0.2">
      <c r="A29" s="52" t="s">
        <v>92</v>
      </c>
      <c r="D29" s="36"/>
      <c r="E29" s="36"/>
    </row>
    <row r="30" spans="1:7" s="23" customFormat="1" x14ac:dyDescent="0.2">
      <c r="A30" s="15"/>
      <c r="C30" s="29"/>
      <c r="E30" s="36"/>
    </row>
    <row r="31" spans="1:7" s="23" customFormat="1" x14ac:dyDescent="0.2">
      <c r="A31" s="30"/>
      <c r="D31" s="36"/>
      <c r="E31" s="36"/>
      <c r="F31" s="36"/>
      <c r="G31" s="36"/>
    </row>
    <row r="32" spans="1:7" s="23" customFormat="1" x14ac:dyDescent="0.2">
      <c r="A32" s="30"/>
      <c r="B32" s="23" t="s">
        <v>32</v>
      </c>
      <c r="C32" s="29">
        <v>3</v>
      </c>
      <c r="E32" s="36"/>
      <c r="F32" s="36"/>
      <c r="G32" s="36"/>
    </row>
    <row r="33" spans="1:7" s="23" customFormat="1" ht="13.5" thickBot="1" x14ac:dyDescent="0.25">
      <c r="A33" s="30"/>
      <c r="B33" s="35"/>
      <c r="C33" s="44"/>
      <c r="D33" s="44" t="s">
        <v>85</v>
      </c>
      <c r="E33" s="44"/>
      <c r="F33" s="38"/>
      <c r="G33" s="36"/>
    </row>
    <row r="34" spans="1:7" s="23" customFormat="1" x14ac:dyDescent="0.2">
      <c r="A34" s="30"/>
      <c r="B34" s="42" t="s">
        <v>85</v>
      </c>
      <c r="C34" s="38">
        <v>7</v>
      </c>
      <c r="D34" s="45" t="s">
        <v>99</v>
      </c>
      <c r="E34" s="36"/>
      <c r="F34" s="36"/>
      <c r="G34" s="36"/>
    </row>
    <row r="35" spans="1:7" s="23" customFormat="1" x14ac:dyDescent="0.2">
      <c r="A35" s="15"/>
      <c r="D35" s="36"/>
      <c r="E35" s="36"/>
      <c r="F35" s="36"/>
      <c r="G35" s="36"/>
    </row>
    <row r="36" spans="1:7" s="23" customFormat="1" ht="13.5" thickBot="1" x14ac:dyDescent="0.25">
      <c r="A36" s="15"/>
      <c r="D36" s="44" t="s">
        <v>32</v>
      </c>
      <c r="E36" s="44"/>
      <c r="F36" s="38"/>
      <c r="G36" s="38"/>
    </row>
    <row r="37" spans="1:7" s="23" customFormat="1" x14ac:dyDescent="0.2">
      <c r="A37" s="15"/>
      <c r="D37" s="15" t="s">
        <v>50</v>
      </c>
      <c r="F37" s="36"/>
      <c r="G37" s="36"/>
    </row>
    <row r="38" spans="1:7" s="23" customFormat="1" x14ac:dyDescent="0.2">
      <c r="A38" s="15"/>
      <c r="D38" s="36"/>
      <c r="E38" s="36"/>
    </row>
    <row r="39" spans="1:7" s="23" customFormat="1" x14ac:dyDescent="0.2">
      <c r="A39" s="52" t="s">
        <v>77</v>
      </c>
      <c r="D39" s="36"/>
      <c r="E39" s="36"/>
    </row>
    <row r="40" spans="1:7" s="23" customFormat="1" x14ac:dyDescent="0.2">
      <c r="A40" s="52"/>
      <c r="D40" s="36"/>
      <c r="E40" s="36"/>
    </row>
    <row r="41" spans="1:7" s="23" customFormat="1" x14ac:dyDescent="0.2">
      <c r="A41" s="15"/>
      <c r="B41" s="23" t="s">
        <v>90</v>
      </c>
      <c r="C41" s="29">
        <v>7</v>
      </c>
      <c r="E41" s="36"/>
    </row>
    <row r="42" spans="1:7" s="23" customFormat="1" ht="13.5" thickBot="1" x14ac:dyDescent="0.25">
      <c r="A42" s="15"/>
      <c r="B42" s="35"/>
      <c r="C42" s="44"/>
      <c r="D42" s="44" t="s">
        <v>90</v>
      </c>
      <c r="E42" s="44"/>
      <c r="F42" s="38"/>
      <c r="G42" s="38"/>
    </row>
    <row r="43" spans="1:7" s="23" customFormat="1" x14ac:dyDescent="0.2">
      <c r="A43" s="15"/>
      <c r="B43" s="42" t="s">
        <v>37</v>
      </c>
      <c r="C43" s="38">
        <v>1</v>
      </c>
      <c r="D43" s="45" t="s">
        <v>53</v>
      </c>
      <c r="E43" s="36"/>
      <c r="F43" s="36"/>
      <c r="G43" s="36"/>
    </row>
    <row r="44" spans="1:7" s="23" customFormat="1" x14ac:dyDescent="0.2">
      <c r="A44" s="15"/>
      <c r="D44" s="36"/>
      <c r="E44" s="36"/>
      <c r="F44" s="38"/>
      <c r="G44" s="38"/>
    </row>
    <row r="45" spans="1:7" s="23" customFormat="1" ht="13.5" thickBot="1" x14ac:dyDescent="0.25">
      <c r="A45" s="15"/>
      <c r="D45" s="44" t="s">
        <v>37</v>
      </c>
      <c r="E45" s="44"/>
      <c r="F45" s="36"/>
      <c r="G45" s="36"/>
    </row>
    <row r="46" spans="1:7" s="23" customFormat="1" x14ac:dyDescent="0.2">
      <c r="A46" s="15"/>
      <c r="D46" s="15" t="s">
        <v>54</v>
      </c>
      <c r="F46" s="36"/>
      <c r="G46" s="36"/>
    </row>
    <row r="47" spans="1:7" s="87" customFormat="1" x14ac:dyDescent="0.2">
      <c r="A47" s="90"/>
      <c r="F47" s="100"/>
      <c r="G47" s="100"/>
    </row>
    <row r="48" spans="1:7" s="90" customFormat="1" x14ac:dyDescent="0.2">
      <c r="A48" s="54">
        <v>1</v>
      </c>
      <c r="B48" s="117" t="s">
        <v>68</v>
      </c>
    </row>
    <row r="49" spans="1:2" s="90" customFormat="1" x14ac:dyDescent="0.2">
      <c r="A49" s="54">
        <v>2</v>
      </c>
      <c r="B49" s="118" t="s">
        <v>84</v>
      </c>
    </row>
    <row r="50" spans="1:2" s="90" customFormat="1" x14ac:dyDescent="0.2">
      <c r="A50" s="54">
        <v>3</v>
      </c>
      <c r="B50" s="119" t="s">
        <v>85</v>
      </c>
    </row>
    <row r="51" spans="1:2" s="90" customFormat="1" x14ac:dyDescent="0.2">
      <c r="A51" s="54">
        <v>4</v>
      </c>
      <c r="B51" s="116" t="s">
        <v>32</v>
      </c>
    </row>
    <row r="52" spans="1:2" s="90" customFormat="1" x14ac:dyDescent="0.2">
      <c r="A52" s="54">
        <v>5</v>
      </c>
      <c r="B52" s="116" t="s">
        <v>90</v>
      </c>
    </row>
    <row r="53" spans="1:2" s="90" customFormat="1" x14ac:dyDescent="0.2">
      <c r="A53" s="54">
        <v>6</v>
      </c>
      <c r="B53" s="116" t="s">
        <v>37</v>
      </c>
    </row>
    <row r="54" spans="1:2" s="87" customFormat="1" x14ac:dyDescent="0.2"/>
  </sheetData>
  <conditionalFormatting sqref="C7:E46">
    <cfRule type="cellIs" dxfId="2" priority="1" stopIfTrue="1" operator="equal">
      <formula>7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&amp;R&amp;"Arial,Regular"&amp;9Page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5"/>
  <sheetViews>
    <sheetView showGridLines="0" showRowColHeaders="0" zoomScaleNormal="100" workbookViewId="0">
      <pane ySplit="2" topLeftCell="A3" activePane="bottomLeft" state="frozen"/>
      <selection activeCell="G1" sqref="G1"/>
      <selection pane="bottomLeft" activeCell="H1" sqref="H1"/>
    </sheetView>
  </sheetViews>
  <sheetFormatPr defaultColWidth="9.42578125" defaultRowHeight="12.75" x14ac:dyDescent="0.2"/>
  <cols>
    <col min="1" max="1" width="3.28515625" style="87" customWidth="1"/>
    <col min="2" max="2" width="43.28515625" style="87" bestFit="1" customWidth="1"/>
    <col min="3" max="9" width="5.7109375" style="87" customWidth="1"/>
    <col min="10" max="207" width="9.140625" style="87" customWidth="1"/>
    <col min="208" max="16384" width="9.42578125" style="87"/>
  </cols>
  <sheetData>
    <row r="1" spans="1:8" x14ac:dyDescent="0.2">
      <c r="A1" s="17" t="str">
        <f>UPPER((Kalend!E9)&amp;" - "&amp;(Kalend!C9)&amp;" - "&amp;(Kalend!D9))</f>
        <v>4 - JÕHVI 1. MV - DUO</v>
      </c>
      <c r="F1" s="114" t="str">
        <f>HYPERLINK("#Kalend!I1","Kalender")</f>
        <v>Kalender</v>
      </c>
      <c r="G1" s="90"/>
    </row>
    <row r="2" spans="1:8" x14ac:dyDescent="0.2">
      <c r="A2" s="90" t="str">
        <f>"Toimumisaeg: "&amp;(Kalend!A9)&amp;" kell "&amp;(Kalend!B9)</f>
        <v>Toimumisaeg: P, 30.09.2001 kell 10:00</v>
      </c>
      <c r="G2" s="90"/>
    </row>
    <row r="3" spans="1:8" x14ac:dyDescent="0.2">
      <c r="A3" s="90" t="str">
        <f>"Toimumiskoht: "&amp;(Kalend!F9)</f>
        <v>Toimumiskoht: Jõhvi hambapolikliiniku tagune väljak</v>
      </c>
    </row>
    <row r="4" spans="1:8" x14ac:dyDescent="0.2">
      <c r="A4" s="90" t="str">
        <f>"Korraldaja: "&amp;(Kalend!G9)</f>
        <v>Korraldaja: LTK Üks-Teist</v>
      </c>
    </row>
    <row r="5" spans="1:8" x14ac:dyDescent="0.2">
      <c r="A5" s="90"/>
    </row>
    <row r="6" spans="1:8" s="96" customFormat="1" x14ac:dyDescent="0.2">
      <c r="A6" s="94" t="s">
        <v>27</v>
      </c>
      <c r="B6" s="94"/>
      <c r="C6" s="95">
        <v>1</v>
      </c>
      <c r="D6" s="95">
        <v>2</v>
      </c>
      <c r="E6" s="95">
        <v>3</v>
      </c>
      <c r="F6" s="95">
        <v>4</v>
      </c>
      <c r="G6" s="95" t="s">
        <v>28</v>
      </c>
      <c r="H6" s="95" t="s">
        <v>16</v>
      </c>
    </row>
    <row r="7" spans="1:8" s="96" customFormat="1" x14ac:dyDescent="0.2">
      <c r="A7" s="94">
        <v>1</v>
      </c>
      <c r="B7" s="107"/>
      <c r="C7" s="97"/>
      <c r="D7" s="98"/>
      <c r="E7" s="98"/>
      <c r="F7" s="98"/>
      <c r="G7" s="99"/>
      <c r="H7" s="98"/>
    </row>
    <row r="8" spans="1:8" s="96" customFormat="1" x14ac:dyDescent="0.2">
      <c r="A8" s="94">
        <v>2</v>
      </c>
      <c r="B8" s="107"/>
      <c r="C8" s="98"/>
      <c r="D8" s="97"/>
      <c r="E8" s="98"/>
      <c r="F8" s="98"/>
      <c r="G8" s="99"/>
      <c r="H8" s="98"/>
    </row>
    <row r="9" spans="1:8" s="96" customFormat="1" x14ac:dyDescent="0.2">
      <c r="A9" s="94">
        <v>3</v>
      </c>
      <c r="B9" s="107"/>
      <c r="C9" s="98"/>
      <c r="D9" s="79"/>
      <c r="E9" s="97"/>
      <c r="F9" s="98"/>
      <c r="G9" s="99"/>
      <c r="H9" s="79"/>
    </row>
    <row r="10" spans="1:8" s="96" customFormat="1" x14ac:dyDescent="0.2">
      <c r="A10" s="94">
        <v>4</v>
      </c>
      <c r="B10" s="107"/>
      <c r="C10" s="98"/>
      <c r="D10" s="98"/>
      <c r="E10" s="98"/>
      <c r="F10" s="97"/>
      <c r="G10" s="99"/>
      <c r="H10" s="98"/>
    </row>
    <row r="11" spans="1:8" s="96" customFormat="1" x14ac:dyDescent="0.2"/>
    <row r="12" spans="1:8" s="96" customFormat="1" x14ac:dyDescent="0.2">
      <c r="A12" s="94" t="s">
        <v>36</v>
      </c>
      <c r="B12" s="94"/>
      <c r="C12" s="95">
        <v>1</v>
      </c>
      <c r="D12" s="95">
        <v>2</v>
      </c>
      <c r="E12" s="95">
        <v>3</v>
      </c>
      <c r="F12" s="95">
        <v>4</v>
      </c>
      <c r="G12" s="95" t="s">
        <v>28</v>
      </c>
      <c r="H12" s="95" t="s">
        <v>16</v>
      </c>
    </row>
    <row r="13" spans="1:8" s="96" customFormat="1" x14ac:dyDescent="0.2">
      <c r="A13" s="94">
        <v>1</v>
      </c>
      <c r="B13" s="107"/>
      <c r="C13" s="97"/>
      <c r="D13" s="98"/>
      <c r="E13" s="98"/>
      <c r="F13" s="98"/>
      <c r="G13" s="99"/>
      <c r="H13" s="98"/>
    </row>
    <row r="14" spans="1:8" s="96" customFormat="1" x14ac:dyDescent="0.2">
      <c r="A14" s="94">
        <v>2</v>
      </c>
      <c r="B14" s="107"/>
      <c r="C14" s="98"/>
      <c r="D14" s="97"/>
      <c r="E14" s="98"/>
      <c r="F14" s="98"/>
      <c r="G14" s="99"/>
      <c r="H14" s="98"/>
    </row>
    <row r="15" spans="1:8" s="96" customFormat="1" x14ac:dyDescent="0.2">
      <c r="A15" s="94">
        <v>3</v>
      </c>
      <c r="B15" s="107"/>
      <c r="C15" s="98"/>
      <c r="D15" s="79"/>
      <c r="E15" s="97"/>
      <c r="F15" s="98"/>
      <c r="G15" s="99"/>
      <c r="H15" s="79"/>
    </row>
    <row r="16" spans="1:8" s="96" customFormat="1" x14ac:dyDescent="0.2">
      <c r="A16" s="94">
        <v>4</v>
      </c>
      <c r="B16" s="107"/>
      <c r="C16" s="98"/>
      <c r="D16" s="98"/>
      <c r="E16" s="98"/>
      <c r="F16" s="97"/>
      <c r="G16" s="99"/>
      <c r="H16" s="98"/>
    </row>
    <row r="17" spans="1:11" s="96" customFormat="1" x14ac:dyDescent="0.2"/>
    <row r="18" spans="1:11" s="96" customFormat="1" x14ac:dyDescent="0.2">
      <c r="B18" s="108" t="s">
        <v>38</v>
      </c>
      <c r="C18" s="109" t="s">
        <v>39</v>
      </c>
      <c r="D18" s="109" t="s">
        <v>40</v>
      </c>
    </row>
    <row r="19" spans="1:11" s="96" customFormat="1" x14ac:dyDescent="0.2">
      <c r="B19" s="108" t="s">
        <v>41</v>
      </c>
      <c r="C19" s="109" t="s">
        <v>42</v>
      </c>
      <c r="D19" s="109" t="s">
        <v>43</v>
      </c>
    </row>
    <row r="20" spans="1:11" s="96" customFormat="1" x14ac:dyDescent="0.2">
      <c r="B20" s="108" t="s">
        <v>44</v>
      </c>
      <c r="C20" s="109" t="s">
        <v>34</v>
      </c>
      <c r="D20" s="109" t="s">
        <v>45</v>
      </c>
    </row>
    <row r="21" spans="1:11" x14ac:dyDescent="0.2">
      <c r="A21" s="90"/>
    </row>
    <row r="22" spans="1:11" s="49" customFormat="1" x14ac:dyDescent="0.2">
      <c r="A22" s="56" t="s">
        <v>63</v>
      </c>
    </row>
    <row r="23" spans="1:11" s="49" customFormat="1" x14ac:dyDescent="0.2">
      <c r="A23" s="56"/>
    </row>
    <row r="24" spans="1:11" s="49" customFormat="1" x14ac:dyDescent="0.2">
      <c r="B24" s="111" t="s">
        <v>46</v>
      </c>
      <c r="C24" t="s">
        <v>30</v>
      </c>
      <c r="D24" s="53"/>
      <c r="F24" s="57">
        <v>13</v>
      </c>
    </row>
    <row r="25" spans="1:11" s="49" customFormat="1" x14ac:dyDescent="0.2">
      <c r="A25" s="55"/>
      <c r="B25" s="110"/>
      <c r="C25" s="112"/>
      <c r="D25" s="58"/>
      <c r="E25" s="62"/>
    </row>
    <row r="26" spans="1:11" s="49" customFormat="1" x14ac:dyDescent="0.2">
      <c r="B26" s="53"/>
      <c r="C26" s="53"/>
      <c r="D26" s="53"/>
      <c r="E26" s="63"/>
      <c r="F26" s="49" t="s">
        <v>30</v>
      </c>
      <c r="I26" s="57">
        <v>7</v>
      </c>
    </row>
    <row r="27" spans="1:11" s="49" customFormat="1" x14ac:dyDescent="0.2">
      <c r="A27" s="55" t="s">
        <v>49</v>
      </c>
      <c r="B27" t="s">
        <v>37</v>
      </c>
      <c r="C27" s="64">
        <v>13</v>
      </c>
      <c r="D27" s="53"/>
      <c r="E27" s="63"/>
      <c r="F27" s="58"/>
      <c r="G27" s="58"/>
      <c r="H27" s="62"/>
    </row>
    <row r="28" spans="1:11" s="49" customFormat="1" x14ac:dyDescent="0.2">
      <c r="B28" s="58"/>
      <c r="C28" s="59" t="s">
        <v>37</v>
      </c>
      <c r="D28" s="60"/>
      <c r="E28" s="66"/>
      <c r="F28" s="64">
        <v>6</v>
      </c>
      <c r="G28" s="53"/>
      <c r="H28" s="63"/>
    </row>
    <row r="29" spans="1:11" s="49" customFormat="1" x14ac:dyDescent="0.2">
      <c r="A29" s="55" t="s">
        <v>52</v>
      </c>
      <c r="B29" s="60" t="s">
        <v>93</v>
      </c>
      <c r="C29" s="67">
        <v>10</v>
      </c>
      <c r="D29" s="58"/>
      <c r="F29" s="53"/>
      <c r="G29" s="53"/>
      <c r="H29" s="63"/>
    </row>
    <row r="30" spans="1:11" s="49" customFormat="1" ht="13.5" thickBot="1" x14ac:dyDescent="0.25">
      <c r="F30" s="53"/>
      <c r="G30" s="53"/>
      <c r="H30" s="63"/>
      <c r="J30" s="49" t="s">
        <v>68</v>
      </c>
    </row>
    <row r="31" spans="1:11" s="49" customFormat="1" x14ac:dyDescent="0.2">
      <c r="A31" s="55"/>
      <c r="C31" s="57"/>
      <c r="F31" s="53"/>
      <c r="G31" s="53"/>
      <c r="H31" s="63"/>
      <c r="I31" s="68"/>
      <c r="J31" s="69" t="s">
        <v>97</v>
      </c>
      <c r="K31" s="70"/>
    </row>
    <row r="32" spans="1:11" s="49" customFormat="1" x14ac:dyDescent="0.2">
      <c r="B32" s="111" t="s">
        <v>48</v>
      </c>
      <c r="C32" s="60" t="s">
        <v>68</v>
      </c>
      <c r="D32" s="60"/>
      <c r="F32" s="64">
        <v>13</v>
      </c>
      <c r="G32" s="53"/>
      <c r="H32" s="63"/>
    </row>
    <row r="33" spans="1:11" s="49" customFormat="1" ht="13.5" thickBot="1" x14ac:dyDescent="0.25">
      <c r="A33" s="55"/>
      <c r="B33" s="53"/>
      <c r="C33" s="64"/>
      <c r="E33" s="62"/>
      <c r="F33" s="53"/>
      <c r="G33" s="53"/>
      <c r="H33" s="63"/>
      <c r="J33" s="71" t="s">
        <v>30</v>
      </c>
      <c r="K33" s="71"/>
    </row>
    <row r="34" spans="1:11" s="49" customFormat="1" x14ac:dyDescent="0.2">
      <c r="B34" s="53"/>
      <c r="D34" s="53"/>
      <c r="E34" s="63"/>
      <c r="F34" s="60" t="s">
        <v>68</v>
      </c>
      <c r="G34" s="60"/>
      <c r="H34" s="66"/>
      <c r="I34" s="57">
        <v>13</v>
      </c>
      <c r="J34" s="69" t="s">
        <v>98</v>
      </c>
    </row>
    <row r="35" spans="1:11" s="49" customFormat="1" x14ac:dyDescent="0.2">
      <c r="A35" s="55" t="s">
        <v>51</v>
      </c>
      <c r="B35" s="49" t="s">
        <v>32</v>
      </c>
      <c r="C35" s="64">
        <v>13</v>
      </c>
      <c r="E35" s="63"/>
    </row>
    <row r="36" spans="1:11" s="49" customFormat="1" x14ac:dyDescent="0.2">
      <c r="B36" s="58"/>
      <c r="C36" s="65" t="s">
        <v>32</v>
      </c>
      <c r="E36" s="66"/>
      <c r="F36" s="57">
        <v>11</v>
      </c>
    </row>
    <row r="37" spans="1:11" s="49" customFormat="1" x14ac:dyDescent="0.2">
      <c r="A37" s="55" t="s">
        <v>47</v>
      </c>
      <c r="B37" s="60" t="s">
        <v>84</v>
      </c>
      <c r="C37" s="67">
        <v>10</v>
      </c>
      <c r="D37" s="58"/>
    </row>
    <row r="38" spans="1:11" s="49" customFormat="1" x14ac:dyDescent="0.2">
      <c r="F38" s="49" t="s">
        <v>37</v>
      </c>
      <c r="I38" s="64">
        <v>13</v>
      </c>
      <c r="J38" s="53"/>
      <c r="K38" s="53"/>
    </row>
    <row r="39" spans="1:11" s="49" customFormat="1" ht="13.5" thickBot="1" x14ac:dyDescent="0.25">
      <c r="F39" s="58"/>
      <c r="G39" s="58"/>
      <c r="H39" s="62"/>
      <c r="I39" s="71"/>
      <c r="J39" s="71" t="s">
        <v>37</v>
      </c>
      <c r="K39" s="71"/>
    </row>
    <row r="40" spans="1:11" s="49" customFormat="1" x14ac:dyDescent="0.2">
      <c r="F40" s="60" t="s">
        <v>32</v>
      </c>
      <c r="G40" s="60"/>
      <c r="H40" s="66"/>
      <c r="I40" s="57">
        <v>11</v>
      </c>
      <c r="J40" s="72" t="s">
        <v>99</v>
      </c>
      <c r="K40" s="53"/>
    </row>
    <row r="41" spans="1:11" s="49" customFormat="1" x14ac:dyDescent="0.2">
      <c r="J41" s="53"/>
      <c r="K41" s="53"/>
    </row>
    <row r="42" spans="1:11" s="49" customFormat="1" ht="13.5" thickBot="1" x14ac:dyDescent="0.25">
      <c r="G42" s="53"/>
      <c r="H42" s="53"/>
      <c r="J42" s="71" t="s">
        <v>32</v>
      </c>
      <c r="K42" s="71"/>
    </row>
    <row r="43" spans="1:11" s="49" customFormat="1" x14ac:dyDescent="0.2">
      <c r="C43" s="49" t="s">
        <v>96</v>
      </c>
      <c r="F43" s="57">
        <v>0</v>
      </c>
      <c r="J43" s="55" t="s">
        <v>50</v>
      </c>
    </row>
    <row r="44" spans="1:11" s="49" customFormat="1" x14ac:dyDescent="0.2">
      <c r="C44" s="58"/>
      <c r="D44" s="58"/>
      <c r="E44" s="62"/>
      <c r="F44" s="59" t="s">
        <v>93</v>
      </c>
      <c r="G44" s="60"/>
      <c r="H44" s="60"/>
      <c r="I44" s="57" t="s">
        <v>26</v>
      </c>
    </row>
    <row r="45" spans="1:11" s="49" customFormat="1" x14ac:dyDescent="0.2">
      <c r="C45" s="60" t="s">
        <v>93</v>
      </c>
      <c r="D45" s="60"/>
      <c r="E45" s="66"/>
      <c r="F45" s="61">
        <v>13</v>
      </c>
      <c r="H45" s="63"/>
    </row>
    <row r="46" spans="1:11" s="49" customFormat="1" ht="13.5" thickBot="1" x14ac:dyDescent="0.25">
      <c r="F46" s="53"/>
      <c r="H46" s="63"/>
      <c r="J46" s="49" t="s">
        <v>93</v>
      </c>
    </row>
    <row r="47" spans="1:11" s="49" customFormat="1" x14ac:dyDescent="0.2">
      <c r="C47" s="49" t="s">
        <v>96</v>
      </c>
      <c r="F47" s="64">
        <v>0</v>
      </c>
      <c r="H47" s="63"/>
      <c r="I47" s="68"/>
      <c r="J47" s="69" t="s">
        <v>53</v>
      </c>
      <c r="K47" s="70"/>
    </row>
    <row r="48" spans="1:11" s="49" customFormat="1" x14ac:dyDescent="0.2">
      <c r="C48" s="58"/>
      <c r="D48" s="58"/>
      <c r="E48" s="62"/>
      <c r="F48" s="65" t="s">
        <v>84</v>
      </c>
      <c r="H48" s="66"/>
      <c r="I48" s="64">
        <v>13</v>
      </c>
    </row>
    <row r="49" spans="1:11" s="49" customFormat="1" ht="13.5" thickBot="1" x14ac:dyDescent="0.25">
      <c r="C49" s="60" t="s">
        <v>84</v>
      </c>
      <c r="D49" s="60"/>
      <c r="E49" s="66"/>
      <c r="F49" s="67">
        <v>13</v>
      </c>
      <c r="G49" s="58"/>
      <c r="I49" s="53"/>
      <c r="J49" s="53" t="s">
        <v>84</v>
      </c>
      <c r="K49" s="71"/>
    </row>
    <row r="50" spans="1:11" s="49" customFormat="1" x14ac:dyDescent="0.2">
      <c r="I50" s="53"/>
      <c r="J50" s="69" t="s">
        <v>53</v>
      </c>
      <c r="K50" s="53"/>
    </row>
    <row r="51" spans="1:11" s="49" customFormat="1" x14ac:dyDescent="0.2">
      <c r="F51" s="49" t="s">
        <v>94</v>
      </c>
      <c r="I51" s="64">
        <v>13</v>
      </c>
      <c r="J51" s="53"/>
      <c r="K51" s="53"/>
    </row>
    <row r="52" spans="1:11" s="49" customFormat="1" ht="13.5" thickBot="1" x14ac:dyDescent="0.25">
      <c r="F52" s="58"/>
      <c r="G52" s="58"/>
      <c r="H52" s="62"/>
      <c r="I52" s="71"/>
      <c r="J52" s="71" t="s">
        <v>94</v>
      </c>
      <c r="K52" s="71"/>
    </row>
    <row r="53" spans="1:11" s="49" customFormat="1" x14ac:dyDescent="0.2">
      <c r="F53" s="60" t="s">
        <v>95</v>
      </c>
      <c r="G53" s="60"/>
      <c r="H53" s="66"/>
      <c r="I53" s="57" t="s">
        <v>26</v>
      </c>
      <c r="J53" s="72" t="s">
        <v>55</v>
      </c>
      <c r="K53" s="53"/>
    </row>
    <row r="54" spans="1:11" s="49" customFormat="1" x14ac:dyDescent="0.2">
      <c r="J54" s="53"/>
      <c r="K54" s="53"/>
    </row>
    <row r="55" spans="1:11" s="49" customFormat="1" ht="13.5" thickBot="1" x14ac:dyDescent="0.25">
      <c r="G55" s="53"/>
      <c r="H55" s="53"/>
      <c r="J55" s="71" t="s">
        <v>95</v>
      </c>
      <c r="K55" s="71"/>
    </row>
    <row r="56" spans="1:11" s="49" customFormat="1" x14ac:dyDescent="0.2">
      <c r="G56" s="53"/>
      <c r="H56" s="53"/>
      <c r="J56" s="55" t="s">
        <v>55</v>
      </c>
    </row>
    <row r="57" spans="1:11" x14ac:dyDescent="0.2">
      <c r="A57" s="90"/>
    </row>
    <row r="58" spans="1:11" s="90" customFormat="1" x14ac:dyDescent="0.2">
      <c r="A58" s="21">
        <v>1</v>
      </c>
      <c r="B58" s="117" t="s">
        <v>68</v>
      </c>
      <c r="C58" s="23"/>
      <c r="D58" s="36"/>
      <c r="E58" s="36"/>
      <c r="F58" s="23"/>
      <c r="G58" s="23"/>
    </row>
    <row r="59" spans="1:11" s="90" customFormat="1" x14ac:dyDescent="0.2">
      <c r="A59" s="21">
        <v>2</v>
      </c>
      <c r="B59" s="118" t="s">
        <v>30</v>
      </c>
    </row>
    <row r="60" spans="1:11" s="90" customFormat="1" x14ac:dyDescent="0.2">
      <c r="A60" s="21">
        <v>3</v>
      </c>
      <c r="B60" s="119" t="s">
        <v>37</v>
      </c>
    </row>
    <row r="61" spans="1:11" s="90" customFormat="1" x14ac:dyDescent="0.2">
      <c r="A61" s="21">
        <v>4</v>
      </c>
      <c r="B61" s="86" t="s">
        <v>32</v>
      </c>
    </row>
    <row r="62" spans="1:11" s="90" customFormat="1" x14ac:dyDescent="0.2">
      <c r="A62" s="21">
        <v>5</v>
      </c>
      <c r="B62" s="113" t="s">
        <v>93</v>
      </c>
    </row>
    <row r="63" spans="1:11" s="90" customFormat="1" x14ac:dyDescent="0.2">
      <c r="A63" s="21">
        <v>5</v>
      </c>
      <c r="B63" s="113" t="s">
        <v>84</v>
      </c>
    </row>
    <row r="64" spans="1:11" s="90" customFormat="1" x14ac:dyDescent="0.2">
      <c r="A64" s="21">
        <v>7</v>
      </c>
      <c r="B64" s="113" t="s">
        <v>94</v>
      </c>
    </row>
    <row r="65" spans="1:2" s="90" customFormat="1" x14ac:dyDescent="0.2">
      <c r="A65" s="21">
        <v>7</v>
      </c>
      <c r="B65" s="113" t="s">
        <v>95</v>
      </c>
    </row>
  </sheetData>
  <conditionalFormatting sqref="C7:I53">
    <cfRule type="cellIs" dxfId="1" priority="2" stopIfTrue="1" operator="equal">
      <formula>13</formula>
    </cfRule>
  </conditionalFormatting>
  <conditionalFormatting sqref="A58:A65">
    <cfRule type="duplicateValues" dxfId="0" priority="1"/>
  </conditionalFormatting>
  <pageMargins left="0.78740157480314965" right="0.39370078740157483" top="0.78740157480314965" bottom="0.27559055118110237" header="0.59055118110236227" footer="0"/>
  <pageSetup paperSize="9" fitToHeight="0" orientation="landscape" r:id="rId1"/>
  <headerFooter>
    <oddHeader>&amp;R&amp;"Arial,Regular"&amp;9Page &amp;P of &amp;N</oddHeader>
  </headerFooter>
  <rowBreaks count="2" manualBreakCount="2">
    <brk id="20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Kalend</vt:lpstr>
      <vt:lpstr>1</vt:lpstr>
      <vt:lpstr>2</vt:lpstr>
      <vt:lpstr>3</vt:lpstr>
      <vt:lpstr>4</vt:lpstr>
      <vt:lpstr>'1'!Print_Titles</vt:lpstr>
      <vt:lpstr>'2'!Print_Titles</vt:lpstr>
      <vt:lpstr>'3'!Print_Titles</vt:lpstr>
      <vt:lpstr>'4'!Print_Titles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2015-12-04T11:17:10Z</dcterms:created>
  <dcterms:modified xsi:type="dcterms:W3CDTF">2019-04-13T11:09:41Z</dcterms:modified>
</cp:coreProperties>
</file>