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616"/>
  </bookViews>
  <sheets>
    <sheet name="Võistkondlik" sheetId="12" r:id="rId1"/>
    <sheet name="M 35-49" sheetId="2" r:id="rId2"/>
    <sheet name="M 50-59" sheetId="1" r:id="rId3"/>
    <sheet name="M 60-69" sheetId="3" r:id="rId4"/>
    <sheet name="M 70+" sheetId="4" r:id="rId5"/>
    <sheet name="N 35-44" sheetId="7" r:id="rId6"/>
    <sheet name="N 45-59" sheetId="8" r:id="rId7"/>
    <sheet name="N 60-69" sheetId="9" r:id="rId8"/>
    <sheet name="N 70+" sheetId="10" r:id="rId9"/>
  </sheets>
  <definedNames>
    <definedName name="_xlnm.Print_Area" localSheetId="1">'M 35-49'!$A$1:$K$313</definedName>
    <definedName name="_xlnm.Print_Area" localSheetId="2">'M 50-59'!$A$1:$M$310</definedName>
    <definedName name="_xlnm.Print_Area" localSheetId="3">'M 60-69'!$A$1:$J$309</definedName>
    <definedName name="_xlnm.Print_Area" localSheetId="4">'M 70+'!$A$1:$J$307</definedName>
    <definedName name="_xlnm.Print_Area" localSheetId="5">'N 35-44'!$A$1:$K$304</definedName>
    <definedName name="_xlnm.Print_Area" localSheetId="6">'N 45-59'!$A$1:$K$311</definedName>
    <definedName name="_xlnm.Print_Area" localSheetId="7">'N 60-69'!$A$1:$J$301</definedName>
    <definedName name="_xlnm.Print_Area" localSheetId="8">'N 70+'!$A$1:$K$305</definedName>
    <definedName name="_xlnm.Print_Titles" localSheetId="1">'M 35-49'!$1:$4</definedName>
    <definedName name="_xlnm.Print_Titles" localSheetId="2">'M 50-59'!$1:$4</definedName>
    <definedName name="_xlnm.Print_Titles" localSheetId="3">'M 60-69'!$1:$4</definedName>
    <definedName name="_xlnm.Print_Titles" localSheetId="4">'M 70+'!$1:$4</definedName>
    <definedName name="_xlnm.Print_Titles" localSheetId="5">'N 35-44'!$1:$4</definedName>
    <definedName name="_xlnm.Print_Titles" localSheetId="6">'N 45-59'!$1:$4</definedName>
    <definedName name="_xlnm.Print_Titles" localSheetId="7">'N 60-69'!$1:$4</definedName>
    <definedName name="_xlnm.Print_Titles" localSheetId="8">'N 70+'!$1:$4</definedName>
  </definedNames>
  <calcPr calcId="145621"/>
</workbook>
</file>

<file path=xl/calcChain.xml><?xml version="1.0" encoding="utf-8"?>
<calcChain xmlns="http://schemas.openxmlformats.org/spreadsheetml/2006/main">
  <c r="H102" i="7" l="1"/>
  <c r="D301" i="10" l="1"/>
  <c r="D302" i="10"/>
  <c r="D303" i="10"/>
  <c r="D304" i="10"/>
  <c r="D305" i="10"/>
  <c r="D301" i="9"/>
  <c r="D301" i="8"/>
  <c r="D302" i="8"/>
  <c r="D303" i="8"/>
  <c r="D304" i="8"/>
  <c r="D305" i="8"/>
  <c r="D306" i="8"/>
  <c r="D307" i="8"/>
  <c r="D308" i="8"/>
  <c r="D309" i="8"/>
  <c r="D310" i="8"/>
  <c r="D311" i="8"/>
  <c r="D301" i="7"/>
  <c r="D302" i="7"/>
  <c r="D303" i="7"/>
  <c r="D304" i="7"/>
  <c r="D301" i="4"/>
  <c r="D302" i="4"/>
  <c r="D303" i="4"/>
  <c r="D304" i="4"/>
  <c r="D305" i="4"/>
  <c r="D306" i="4"/>
  <c r="D307" i="4"/>
  <c r="D301" i="3"/>
  <c r="D302" i="3"/>
  <c r="D303" i="3"/>
  <c r="D304" i="3"/>
  <c r="D305" i="3"/>
  <c r="D306" i="3"/>
  <c r="D307" i="3"/>
  <c r="D308" i="3"/>
  <c r="D309" i="3"/>
  <c r="D300" i="10"/>
  <c r="D300" i="9"/>
  <c r="D300" i="8"/>
  <c r="D300" i="7"/>
  <c r="D300" i="4"/>
  <c r="D300" i="3"/>
  <c r="D301" i="1"/>
  <c r="D302" i="1"/>
  <c r="D303" i="1"/>
  <c r="D304" i="1"/>
  <c r="D305" i="1"/>
  <c r="D306" i="1"/>
  <c r="D307" i="1"/>
  <c r="D308" i="1"/>
  <c r="D309" i="1"/>
  <c r="D310" i="1"/>
  <c r="D300" i="1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00" i="2"/>
  <c r="B311" i="8"/>
  <c r="B310" i="8"/>
  <c r="B309" i="8"/>
  <c r="B308" i="8"/>
  <c r="B307" i="8"/>
  <c r="B306" i="8"/>
  <c r="B305" i="8"/>
  <c r="B304" i="8"/>
  <c r="B303" i="8"/>
  <c r="B302" i="8"/>
  <c r="B301" i="8"/>
  <c r="B300" i="8"/>
  <c r="B300" i="7"/>
  <c r="B307" i="4"/>
  <c r="B306" i="4"/>
  <c r="B305" i="4"/>
  <c r="B304" i="4"/>
  <c r="B303" i="4"/>
  <c r="B302" i="4"/>
  <c r="B301" i="4"/>
  <c r="B300" i="4"/>
  <c r="B309" i="3"/>
  <c r="B308" i="3"/>
  <c r="B307" i="3"/>
  <c r="B306" i="3"/>
  <c r="B305" i="3"/>
  <c r="B304" i="3"/>
  <c r="B303" i="3"/>
  <c r="B302" i="3"/>
  <c r="B301" i="3"/>
  <c r="B300" i="3"/>
  <c r="B304" i="2"/>
  <c r="B303" i="2"/>
  <c r="B302" i="2"/>
  <c r="B301" i="2"/>
  <c r="B300" i="2"/>
  <c r="B313" i="2"/>
  <c r="B312" i="2"/>
  <c r="B311" i="2"/>
  <c r="B310" i="2"/>
  <c r="B309" i="2"/>
  <c r="B308" i="2"/>
  <c r="B307" i="2"/>
  <c r="B306" i="2"/>
  <c r="B305" i="2"/>
  <c r="H117" i="10"/>
  <c r="H114" i="10"/>
  <c r="H111" i="10"/>
  <c r="H108" i="10"/>
  <c r="H105" i="10"/>
  <c r="H102" i="10"/>
  <c r="B305" i="10" s="1"/>
  <c r="R305" i="10" s="1"/>
  <c r="H105" i="9"/>
  <c r="H102" i="9"/>
  <c r="B301" i="9" s="1"/>
  <c r="R301" i="9" s="1"/>
  <c r="R311" i="8"/>
  <c r="R310" i="8"/>
  <c r="R309" i="8"/>
  <c r="R308" i="8"/>
  <c r="R307" i="8"/>
  <c r="R306" i="8"/>
  <c r="R305" i="8"/>
  <c r="R304" i="8"/>
  <c r="R303" i="8"/>
  <c r="R302" i="8"/>
  <c r="R301" i="8"/>
  <c r="R300" i="8"/>
  <c r="H114" i="7"/>
  <c r="H111" i="7"/>
  <c r="H108" i="7"/>
  <c r="H105" i="7"/>
  <c r="B304" i="7" s="1"/>
  <c r="Q307" i="4"/>
  <c r="Q306" i="4"/>
  <c r="Q305" i="4"/>
  <c r="Q304" i="4"/>
  <c r="Q303" i="4"/>
  <c r="Q302" i="4"/>
  <c r="Q301" i="4"/>
  <c r="Q300" i="4"/>
  <c r="R309" i="3"/>
  <c r="R308" i="3"/>
  <c r="R307" i="3"/>
  <c r="R306" i="3"/>
  <c r="R305" i="3"/>
  <c r="R304" i="3"/>
  <c r="R303" i="3"/>
  <c r="R302" i="3"/>
  <c r="R301" i="3"/>
  <c r="R300" i="3"/>
  <c r="B310" i="1"/>
  <c r="R310" i="1" s="1"/>
  <c r="B309" i="1"/>
  <c r="R309" i="1" s="1"/>
  <c r="B308" i="1"/>
  <c r="R308" i="1" s="1"/>
  <c r="B307" i="1"/>
  <c r="R307" i="1" s="1"/>
  <c r="B306" i="1"/>
  <c r="R306" i="1" s="1"/>
  <c r="B305" i="1"/>
  <c r="R305" i="1" s="1"/>
  <c r="B304" i="1"/>
  <c r="R304" i="1" s="1"/>
  <c r="B303" i="1"/>
  <c r="R303" i="1" s="1"/>
  <c r="B302" i="1"/>
  <c r="R302" i="1" s="1"/>
  <c r="B301" i="1"/>
  <c r="R301" i="1" s="1"/>
  <c r="B300" i="1"/>
  <c r="R300" i="1" s="1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B300" i="10" l="1"/>
  <c r="R300" i="10" s="1"/>
  <c r="B302" i="10"/>
  <c r="R302" i="10" s="1"/>
  <c r="B304" i="10"/>
  <c r="R304" i="10" s="1"/>
  <c r="B301" i="10"/>
  <c r="R301" i="10" s="1"/>
  <c r="B303" i="10"/>
  <c r="R303" i="10" s="1"/>
  <c r="B300" i="9"/>
  <c r="R300" i="9" s="1"/>
  <c r="B301" i="7"/>
  <c r="B303" i="7"/>
  <c r="B302" i="7"/>
  <c r="R301" i="7"/>
  <c r="R303" i="7"/>
  <c r="R300" i="7"/>
  <c r="R302" i="7"/>
  <c r="R304" i="7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3" i="2"/>
  <c r="A2" i="2"/>
  <c r="A1" i="2"/>
  <c r="B13" i="12" l="1"/>
  <c r="B24" i="12"/>
  <c r="B23" i="12"/>
  <c r="B22" i="12"/>
  <c r="B21" i="12"/>
  <c r="B20" i="12"/>
  <c r="B19" i="12"/>
  <c r="B18" i="12"/>
  <c r="B17" i="12"/>
  <c r="B15" i="12"/>
  <c r="B14" i="12"/>
  <c r="B11" i="12"/>
  <c r="B12" i="12"/>
  <c r="B16" i="12"/>
  <c r="B10" i="12"/>
  <c r="B9" i="12"/>
  <c r="AI299" i="2"/>
  <c r="AH299" i="2"/>
  <c r="AG299" i="2"/>
  <c r="AF299" i="2"/>
  <c r="AE299" i="2"/>
  <c r="AD299" i="2"/>
  <c r="AC299" i="2"/>
  <c r="AB299" i="2"/>
  <c r="AA299" i="2"/>
  <c r="Z299" i="2"/>
  <c r="Y299" i="2"/>
  <c r="X299" i="2"/>
  <c r="W299" i="2"/>
  <c r="V299" i="2"/>
  <c r="U299" i="2"/>
  <c r="T299" i="2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AI299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AH299" i="4"/>
  <c r="AG299" i="4"/>
  <c r="AF299" i="4"/>
  <c r="AE299" i="4"/>
  <c r="AD299" i="4"/>
  <c r="AC299" i="4"/>
  <c r="AB299" i="4"/>
  <c r="AA299" i="4"/>
  <c r="Z299" i="4"/>
  <c r="Y299" i="4"/>
  <c r="X299" i="4"/>
  <c r="W299" i="4"/>
  <c r="V299" i="4"/>
  <c r="U299" i="4"/>
  <c r="T299" i="4"/>
  <c r="S299" i="4"/>
  <c r="AI299" i="7"/>
  <c r="AH299" i="7"/>
  <c r="AG299" i="7"/>
  <c r="AF299" i="7"/>
  <c r="AE299" i="7"/>
  <c r="AD299" i="7"/>
  <c r="AC299" i="7"/>
  <c r="AB299" i="7"/>
  <c r="AA299" i="7"/>
  <c r="Z299" i="7"/>
  <c r="Y299" i="7"/>
  <c r="X299" i="7"/>
  <c r="W299" i="7"/>
  <c r="V299" i="7"/>
  <c r="U299" i="7"/>
  <c r="T299" i="7"/>
  <c r="AI299" i="8"/>
  <c r="AH299" i="8"/>
  <c r="AG299" i="8"/>
  <c r="AF299" i="8"/>
  <c r="AE299" i="8"/>
  <c r="AD299" i="8"/>
  <c r="AC299" i="8"/>
  <c r="AB299" i="8"/>
  <c r="AA299" i="8"/>
  <c r="Z299" i="8"/>
  <c r="Y299" i="8"/>
  <c r="X299" i="8"/>
  <c r="W299" i="8"/>
  <c r="V299" i="8"/>
  <c r="U299" i="8"/>
  <c r="T299" i="8"/>
  <c r="AI299" i="9"/>
  <c r="AH299" i="9"/>
  <c r="AG299" i="9"/>
  <c r="AF299" i="9"/>
  <c r="AE299" i="9"/>
  <c r="AE301" i="9" s="1"/>
  <c r="AD299" i="9"/>
  <c r="AC299" i="9"/>
  <c r="AB299" i="9"/>
  <c r="AA299" i="9"/>
  <c r="Z299" i="9"/>
  <c r="Y299" i="9"/>
  <c r="Y300" i="9" s="1"/>
  <c r="X299" i="9"/>
  <c r="W299" i="9"/>
  <c r="V299" i="9"/>
  <c r="U299" i="9"/>
  <c r="T299" i="9"/>
  <c r="U300" i="9" l="1"/>
  <c r="U301" i="9"/>
  <c r="AA301" i="9"/>
  <c r="AA300" i="9"/>
  <c r="AC301" i="9"/>
  <c r="AC300" i="9"/>
  <c r="V300" i="9"/>
  <c r="V301" i="9"/>
  <c r="Z301" i="9"/>
  <c r="Z300" i="9"/>
  <c r="AB301" i="9"/>
  <c r="AB300" i="9"/>
  <c r="AD301" i="9"/>
  <c r="AD300" i="9"/>
  <c r="AF301" i="9"/>
  <c r="AF300" i="9"/>
  <c r="AH301" i="9"/>
  <c r="AH300" i="9"/>
  <c r="V301" i="8"/>
  <c r="V303" i="8"/>
  <c r="V304" i="8"/>
  <c r="V305" i="8"/>
  <c r="V306" i="8"/>
  <c r="V307" i="8"/>
  <c r="V311" i="8"/>
  <c r="V300" i="8"/>
  <c r="V302" i="8"/>
  <c r="V308" i="8"/>
  <c r="Z308" i="8"/>
  <c r="Z301" i="8"/>
  <c r="Z303" i="8"/>
  <c r="Z304" i="8"/>
  <c r="Z305" i="8"/>
  <c r="Z306" i="8"/>
  <c r="Z307" i="8"/>
  <c r="Z309" i="8"/>
  <c r="Z310" i="8"/>
  <c r="Z311" i="8"/>
  <c r="AB300" i="8"/>
  <c r="AB301" i="8"/>
  <c r="AB302" i="8"/>
  <c r="AB303" i="8"/>
  <c r="AB304" i="8"/>
  <c r="AB305" i="8"/>
  <c r="AB306" i="8"/>
  <c r="AB307" i="8"/>
  <c r="AB309" i="8"/>
  <c r="AB310" i="8"/>
  <c r="AB311" i="8"/>
  <c r="AB308" i="8"/>
  <c r="AD308" i="8"/>
  <c r="AD300" i="8"/>
  <c r="AD301" i="8"/>
  <c r="AD302" i="8"/>
  <c r="AD303" i="8"/>
  <c r="AD304" i="8"/>
  <c r="AD305" i="8"/>
  <c r="AD306" i="8"/>
  <c r="AD307" i="8"/>
  <c r="AD309" i="8"/>
  <c r="AD310" i="8"/>
  <c r="AD311" i="8"/>
  <c r="AF311" i="8"/>
  <c r="AF300" i="8"/>
  <c r="AF302" i="8"/>
  <c r="AF303" i="8"/>
  <c r="AF304" i="8"/>
  <c r="AF305" i="8"/>
  <c r="AF306" i="8"/>
  <c r="AF307" i="8"/>
  <c r="AF309" i="8"/>
  <c r="AF310" i="8"/>
  <c r="AF308" i="8"/>
  <c r="AH301" i="8"/>
  <c r="AH300" i="8"/>
  <c r="AH302" i="8"/>
  <c r="AH303" i="8"/>
  <c r="AH304" i="8"/>
  <c r="AH305" i="8"/>
  <c r="AH306" i="8"/>
  <c r="AH307" i="8"/>
  <c r="AH309" i="8"/>
  <c r="AH310" i="8"/>
  <c r="U305" i="4"/>
  <c r="U301" i="4"/>
  <c r="U303" i="4"/>
  <c r="U306" i="4"/>
  <c r="Y307" i="4"/>
  <c r="Y300" i="4"/>
  <c r="Y301" i="4"/>
  <c r="Y302" i="4"/>
  <c r="Y303" i="4"/>
  <c r="Y304" i="4"/>
  <c r="Y306" i="4"/>
  <c r="AA307" i="4"/>
  <c r="AA305" i="4"/>
  <c r="AA300" i="4"/>
  <c r="AA301" i="4"/>
  <c r="AA302" i="4"/>
  <c r="AA303" i="4"/>
  <c r="AA304" i="4"/>
  <c r="AA306" i="4"/>
  <c r="AC307" i="4"/>
  <c r="AC300" i="4"/>
  <c r="AC301" i="4"/>
  <c r="AC302" i="4"/>
  <c r="AC303" i="4"/>
  <c r="AC304" i="4"/>
  <c r="AC306" i="4"/>
  <c r="AC305" i="4"/>
  <c r="AE307" i="4"/>
  <c r="AE300" i="4"/>
  <c r="AE302" i="4"/>
  <c r="AE303" i="4"/>
  <c r="AE304" i="4"/>
  <c r="AE305" i="4"/>
  <c r="AG307" i="4"/>
  <c r="AG305" i="4"/>
  <c r="AG300" i="4"/>
  <c r="AG302" i="4"/>
  <c r="AG303" i="4"/>
  <c r="AG304" i="4"/>
  <c r="AG301" i="4"/>
  <c r="AG306" i="4"/>
  <c r="V303" i="3"/>
  <c r="V305" i="3"/>
  <c r="V306" i="3"/>
  <c r="V308" i="3"/>
  <c r="V307" i="3"/>
  <c r="V309" i="3"/>
  <c r="Z300" i="3"/>
  <c r="Z302" i="3"/>
  <c r="Z307" i="3"/>
  <c r="Z309" i="3"/>
  <c r="Z301" i="3"/>
  <c r="Z303" i="3"/>
  <c r="Z304" i="3"/>
  <c r="Z305" i="3"/>
  <c r="Z306" i="3"/>
  <c r="Z308" i="3"/>
  <c r="AB301" i="3"/>
  <c r="AB300" i="3"/>
  <c r="AB302" i="3"/>
  <c r="AB303" i="3"/>
  <c r="AB304" i="3"/>
  <c r="AB305" i="3"/>
  <c r="AB306" i="3"/>
  <c r="AB308" i="3"/>
  <c r="AB307" i="3"/>
  <c r="AB309" i="3"/>
  <c r="AD309" i="3"/>
  <c r="AD300" i="3"/>
  <c r="AD307" i="3"/>
  <c r="AD301" i="3"/>
  <c r="AD302" i="3"/>
  <c r="AD303" i="3"/>
  <c r="AD304" i="3"/>
  <c r="AD305" i="3"/>
  <c r="AD306" i="3"/>
  <c r="AD308" i="3"/>
  <c r="AF309" i="3"/>
  <c r="AF301" i="3"/>
  <c r="AF303" i="3"/>
  <c r="AF304" i="3"/>
  <c r="AF305" i="3"/>
  <c r="AF306" i="3"/>
  <c r="AF308" i="3"/>
  <c r="AF300" i="3"/>
  <c r="AF302" i="3"/>
  <c r="AF307" i="3"/>
  <c r="AH309" i="3"/>
  <c r="AH300" i="3"/>
  <c r="AH302" i="3"/>
  <c r="AH307" i="3"/>
  <c r="AH301" i="3"/>
  <c r="AH303" i="3"/>
  <c r="AH304" i="3"/>
  <c r="AH305" i="3"/>
  <c r="AH306" i="3"/>
  <c r="V302" i="1"/>
  <c r="V305" i="1"/>
  <c r="V309" i="1"/>
  <c r="Z301" i="1"/>
  <c r="Z303" i="1"/>
  <c r="Z307" i="1"/>
  <c r="Z309" i="1"/>
  <c r="Z310" i="1"/>
  <c r="Z300" i="1"/>
  <c r="Z302" i="1"/>
  <c r="Z304" i="1"/>
  <c r="Z306" i="1"/>
  <c r="Z308" i="1"/>
  <c r="AB300" i="1"/>
  <c r="AB302" i="1"/>
  <c r="AB304" i="1"/>
  <c r="AB306" i="1"/>
  <c r="AB308" i="1"/>
  <c r="AB301" i="1"/>
  <c r="AB303" i="1"/>
  <c r="AB305" i="1"/>
  <c r="AB307" i="1"/>
  <c r="AB309" i="1"/>
  <c r="AB310" i="1"/>
  <c r="AD301" i="1"/>
  <c r="AD303" i="1"/>
  <c r="AD305" i="1"/>
  <c r="AD307" i="1"/>
  <c r="AD310" i="1"/>
  <c r="AD300" i="1"/>
  <c r="AD302" i="1"/>
  <c r="AD304" i="1"/>
  <c r="AD306" i="1"/>
  <c r="AD308" i="1"/>
  <c r="AD309" i="1"/>
  <c r="AF300" i="1"/>
  <c r="AF302" i="1"/>
  <c r="AF304" i="1"/>
  <c r="AF306" i="1"/>
  <c r="AF308" i="1"/>
  <c r="AF309" i="1"/>
  <c r="AF301" i="1"/>
  <c r="AF303" i="1"/>
  <c r="AF305" i="1"/>
  <c r="AF307" i="1"/>
  <c r="AF310" i="1"/>
  <c r="AH310" i="1"/>
  <c r="AH301" i="1"/>
  <c r="AH303" i="1"/>
  <c r="AH305" i="1"/>
  <c r="AH307" i="1"/>
  <c r="AH309" i="1"/>
  <c r="AH300" i="1"/>
  <c r="AH302" i="1"/>
  <c r="AH304" i="1"/>
  <c r="AH306" i="1"/>
  <c r="AH308" i="1"/>
  <c r="V300" i="2"/>
  <c r="V302" i="2"/>
  <c r="V306" i="2"/>
  <c r="V308" i="2"/>
  <c r="V303" i="2"/>
  <c r="V304" i="2"/>
  <c r="V309" i="2"/>
  <c r="V310" i="2"/>
  <c r="V312" i="2"/>
  <c r="V311" i="2"/>
  <c r="V301" i="2"/>
  <c r="Z303" i="2"/>
  <c r="Z304" i="2"/>
  <c r="Z300" i="2"/>
  <c r="Z302" i="2"/>
  <c r="Z306" i="2"/>
  <c r="Z307" i="2"/>
  <c r="Z308" i="2"/>
  <c r="Z311" i="2"/>
  <c r="Z309" i="2"/>
  <c r="Z312" i="2"/>
  <c r="Z313" i="2"/>
  <c r="Z301" i="2"/>
  <c r="Z305" i="2"/>
  <c r="AB300" i="2"/>
  <c r="AB302" i="2"/>
  <c r="AB301" i="2"/>
  <c r="AB306" i="2"/>
  <c r="AB307" i="2"/>
  <c r="AB308" i="2"/>
  <c r="AB304" i="2"/>
  <c r="AB305" i="2"/>
  <c r="AB309" i="2"/>
  <c r="AB312" i="2"/>
  <c r="AB313" i="2"/>
  <c r="AB310" i="2"/>
  <c r="AB311" i="2"/>
  <c r="AB303" i="2"/>
  <c r="AD303" i="2"/>
  <c r="AD304" i="2"/>
  <c r="AD300" i="2"/>
  <c r="AD302" i="2"/>
  <c r="AD306" i="2"/>
  <c r="AD307" i="2"/>
  <c r="AD308" i="2"/>
  <c r="AD310" i="2"/>
  <c r="AD311" i="2"/>
  <c r="AD309" i="2"/>
  <c r="AD312" i="2"/>
  <c r="AD313" i="2"/>
  <c r="AD305" i="2"/>
  <c r="AD301" i="2"/>
  <c r="AF300" i="2"/>
  <c r="AF302" i="2"/>
  <c r="AF305" i="2"/>
  <c r="AF306" i="2"/>
  <c r="AF307" i="2"/>
  <c r="AF308" i="2"/>
  <c r="AF304" i="2"/>
  <c r="AF309" i="2"/>
  <c r="AF313" i="2"/>
  <c r="AF310" i="2"/>
  <c r="AF303" i="2"/>
  <c r="AH303" i="2"/>
  <c r="AH300" i="2"/>
  <c r="AH305" i="2"/>
  <c r="AH307" i="2"/>
  <c r="AH308" i="2"/>
  <c r="AH309" i="2"/>
  <c r="AH310" i="2"/>
  <c r="AH312" i="2"/>
  <c r="AH311" i="2"/>
  <c r="AH313" i="2"/>
  <c r="AH301" i="2"/>
  <c r="AI301" i="9"/>
  <c r="AI300" i="9"/>
  <c r="U300" i="8"/>
  <c r="U308" i="8"/>
  <c r="U310" i="8"/>
  <c r="U301" i="8"/>
  <c r="U303" i="8"/>
  <c r="U304" i="8"/>
  <c r="U305" i="8"/>
  <c r="U306" i="8"/>
  <c r="U309" i="8"/>
  <c r="U311" i="8"/>
  <c r="U302" i="8"/>
  <c r="U307" i="8"/>
  <c r="Y300" i="8"/>
  <c r="Y309" i="8"/>
  <c r="Y311" i="8"/>
  <c r="Y302" i="8"/>
  <c r="Y308" i="8"/>
  <c r="Y310" i="8"/>
  <c r="Y301" i="8"/>
  <c r="Y306" i="8"/>
  <c r="AA301" i="8"/>
  <c r="AA306" i="8"/>
  <c r="AA307" i="8"/>
  <c r="AA308" i="8"/>
  <c r="AA309" i="8"/>
  <c r="AA310" i="8"/>
  <c r="AA300" i="8"/>
  <c r="AA302" i="8"/>
  <c r="AA303" i="8"/>
  <c r="AA304" i="8"/>
  <c r="AA305" i="8"/>
  <c r="AA311" i="8"/>
  <c r="AC311" i="8"/>
  <c r="AC300" i="8"/>
  <c r="AC308" i="8"/>
  <c r="AC310" i="8"/>
  <c r="AC302" i="8"/>
  <c r="AC303" i="8"/>
  <c r="AC304" i="8"/>
  <c r="AC305" i="8"/>
  <c r="AC309" i="8"/>
  <c r="AC301" i="8"/>
  <c r="AC306" i="8"/>
  <c r="AC307" i="8"/>
  <c r="AE301" i="8"/>
  <c r="AE306" i="8"/>
  <c r="AE307" i="8"/>
  <c r="AE311" i="8"/>
  <c r="AE300" i="8"/>
  <c r="AE302" i="8"/>
  <c r="AE303" i="8"/>
  <c r="AE304" i="8"/>
  <c r="AE305" i="8"/>
  <c r="AE308" i="8"/>
  <c r="AE309" i="8"/>
  <c r="AE310" i="8"/>
  <c r="AI311" i="8"/>
  <c r="AI301" i="8"/>
  <c r="AI305" i="8"/>
  <c r="AI304" i="8"/>
  <c r="AI303" i="8"/>
  <c r="AI307" i="8"/>
  <c r="AI302" i="8"/>
  <c r="AI306" i="8"/>
  <c r="AI300" i="8"/>
  <c r="AI308" i="8"/>
  <c r="AI309" i="8"/>
  <c r="AI310" i="8"/>
  <c r="AJ157" i="12" s="1"/>
  <c r="T300" i="4"/>
  <c r="T301" i="4"/>
  <c r="T302" i="4"/>
  <c r="T304" i="4"/>
  <c r="T303" i="4"/>
  <c r="T306" i="4"/>
  <c r="T307" i="4"/>
  <c r="T305" i="4"/>
  <c r="X303" i="4"/>
  <c r="X306" i="4"/>
  <c r="X307" i="4"/>
  <c r="X305" i="4"/>
  <c r="X300" i="4"/>
  <c r="X301" i="4"/>
  <c r="X302" i="4"/>
  <c r="X304" i="4"/>
  <c r="Z307" i="4"/>
  <c r="Z300" i="4"/>
  <c r="Z301" i="4"/>
  <c r="Z302" i="4"/>
  <c r="Z304" i="4"/>
  <c r="Z306" i="4"/>
  <c r="Z303" i="4"/>
  <c r="Z305" i="4"/>
  <c r="AB307" i="4"/>
  <c r="AB303" i="4"/>
  <c r="AB305" i="4"/>
  <c r="AB300" i="4"/>
  <c r="AB301" i="4"/>
  <c r="AB302" i="4"/>
  <c r="AB304" i="4"/>
  <c r="AB306" i="4"/>
  <c r="AD307" i="4"/>
  <c r="AD300" i="4"/>
  <c r="AD301" i="4"/>
  <c r="AD302" i="4"/>
  <c r="AD304" i="4"/>
  <c r="AD306" i="4"/>
  <c r="AD305" i="4"/>
  <c r="AH307" i="4"/>
  <c r="AH306" i="4"/>
  <c r="AH305" i="4"/>
  <c r="AH300" i="4"/>
  <c r="AH301" i="4"/>
  <c r="AH302" i="4"/>
  <c r="AH303" i="4"/>
  <c r="AH304" i="4"/>
  <c r="U301" i="3"/>
  <c r="U303" i="3"/>
  <c r="U305" i="3"/>
  <c r="U306" i="3"/>
  <c r="U308" i="3"/>
  <c r="U309" i="3"/>
  <c r="U300" i="3"/>
  <c r="U302" i="3"/>
  <c r="U304" i="3"/>
  <c r="U307" i="3"/>
  <c r="Y300" i="3"/>
  <c r="Y302" i="3"/>
  <c r="Y304" i="3"/>
  <c r="Y301" i="3"/>
  <c r="Y303" i="3"/>
  <c r="Y305" i="3"/>
  <c r="Y306" i="3"/>
  <c r="Y308" i="3"/>
  <c r="Y309" i="3"/>
  <c r="AA303" i="3"/>
  <c r="AA305" i="3"/>
  <c r="AA306" i="3"/>
  <c r="AA307" i="3"/>
  <c r="AA308" i="3"/>
  <c r="AA309" i="3"/>
  <c r="AA301" i="3"/>
  <c r="AA300" i="3"/>
  <c r="AA302" i="3"/>
  <c r="AA304" i="3"/>
  <c r="AC301" i="3"/>
  <c r="AC300" i="3"/>
  <c r="AC302" i="3"/>
  <c r="AC304" i="3"/>
  <c r="AC303" i="3"/>
  <c r="AC305" i="3"/>
  <c r="AC306" i="3"/>
  <c r="AC307" i="3"/>
  <c r="AC308" i="3"/>
  <c r="AC309" i="3"/>
  <c r="AE301" i="3"/>
  <c r="AE306" i="3"/>
  <c r="AE307" i="3"/>
  <c r="AE308" i="3"/>
  <c r="AE300" i="3"/>
  <c r="AE302" i="3"/>
  <c r="AE304" i="3"/>
  <c r="AI309" i="3"/>
  <c r="AI300" i="3"/>
  <c r="AI302" i="3"/>
  <c r="AI303" i="3"/>
  <c r="AI304" i="3"/>
  <c r="AI305" i="3"/>
  <c r="AI301" i="3"/>
  <c r="AI306" i="3"/>
  <c r="AI307" i="3"/>
  <c r="AI308" i="3"/>
  <c r="U300" i="1"/>
  <c r="U301" i="1"/>
  <c r="U302" i="1"/>
  <c r="U303" i="1"/>
  <c r="U304" i="1"/>
  <c r="U305" i="1"/>
  <c r="U306" i="1"/>
  <c r="U307" i="1"/>
  <c r="U308" i="1"/>
  <c r="U309" i="1"/>
  <c r="U310" i="1"/>
  <c r="Y300" i="1"/>
  <c r="Y301" i="1"/>
  <c r="Y303" i="1"/>
  <c r="Y304" i="1"/>
  <c r="Y305" i="1"/>
  <c r="Y306" i="1"/>
  <c r="Y307" i="1"/>
  <c r="Y308" i="1"/>
  <c r="Y310" i="1"/>
  <c r="AA302" i="1"/>
  <c r="AA300" i="1"/>
  <c r="AA301" i="1"/>
  <c r="AA303" i="1"/>
  <c r="AA304" i="1"/>
  <c r="AA305" i="1"/>
  <c r="AA306" i="1"/>
  <c r="AA307" i="1"/>
  <c r="AA308" i="1"/>
  <c r="AA309" i="1"/>
  <c r="AA310" i="1"/>
  <c r="AC300" i="1"/>
  <c r="AC301" i="1"/>
  <c r="AC303" i="1"/>
  <c r="AC304" i="1"/>
  <c r="AC305" i="1"/>
  <c r="AC306" i="1"/>
  <c r="AC307" i="1"/>
  <c r="AC308" i="1"/>
  <c r="AC309" i="1"/>
  <c r="AC302" i="1"/>
  <c r="AC310" i="1"/>
  <c r="AE302" i="1"/>
  <c r="AE310" i="1"/>
  <c r="AE300" i="1"/>
  <c r="AE301" i="1"/>
  <c r="AE303" i="1"/>
  <c r="AE304" i="1"/>
  <c r="AE305" i="1"/>
  <c r="AE306" i="1"/>
  <c r="AE307" i="1"/>
  <c r="AE308" i="1"/>
  <c r="AE309" i="1"/>
  <c r="AI310" i="1"/>
  <c r="AI300" i="1"/>
  <c r="AI301" i="1"/>
  <c r="AI303" i="1"/>
  <c r="AI304" i="1"/>
  <c r="AI305" i="1"/>
  <c r="AI306" i="1"/>
  <c r="AI307" i="1"/>
  <c r="AI308" i="1"/>
  <c r="AI309" i="1"/>
  <c r="AI302" i="1"/>
  <c r="U305" i="2"/>
  <c r="U308" i="2"/>
  <c r="U300" i="2"/>
  <c r="U302" i="2"/>
  <c r="U304" i="2"/>
  <c r="U301" i="2"/>
  <c r="U306" i="2"/>
  <c r="U307" i="2"/>
  <c r="U313" i="2"/>
  <c r="U309" i="2"/>
  <c r="U310" i="2"/>
  <c r="U311" i="2"/>
  <c r="U312" i="2"/>
  <c r="U303" i="2"/>
  <c r="Y302" i="2"/>
  <c r="Y304" i="2"/>
  <c r="Y301" i="2"/>
  <c r="Y306" i="2"/>
  <c r="Y307" i="2"/>
  <c r="Y305" i="2"/>
  <c r="Y308" i="2"/>
  <c r="Y310" i="2"/>
  <c r="Y311" i="2"/>
  <c r="Y312" i="2"/>
  <c r="Y313" i="2"/>
  <c r="Y303" i="2"/>
  <c r="AA302" i="2"/>
  <c r="AA304" i="2"/>
  <c r="AA305" i="2"/>
  <c r="AA308" i="2"/>
  <c r="AA300" i="2"/>
  <c r="AA301" i="2"/>
  <c r="AA306" i="2"/>
  <c r="AA307" i="2"/>
  <c r="AA309" i="2"/>
  <c r="AA313" i="2"/>
  <c r="AA310" i="2"/>
  <c r="AA311" i="2"/>
  <c r="AA312" i="2"/>
  <c r="AA303" i="2"/>
  <c r="AC300" i="2"/>
  <c r="AC301" i="2"/>
  <c r="AC306" i="2"/>
  <c r="AC307" i="2"/>
  <c r="AC302" i="2"/>
  <c r="AC304" i="2"/>
  <c r="AC305" i="2"/>
  <c r="AC308" i="2"/>
  <c r="AC310" i="2"/>
  <c r="AC311" i="2"/>
  <c r="AC312" i="2"/>
  <c r="AC309" i="2"/>
  <c r="AC313" i="2"/>
  <c r="AC303" i="2"/>
  <c r="AE300" i="2"/>
  <c r="AE305" i="2"/>
  <c r="AE302" i="2"/>
  <c r="AE304" i="2"/>
  <c r="AE301" i="2"/>
  <c r="AE306" i="2"/>
  <c r="AE307" i="2"/>
  <c r="AE309" i="2"/>
  <c r="AE313" i="2"/>
  <c r="AE310" i="2"/>
  <c r="AE311" i="2"/>
  <c r="AE312" i="2"/>
  <c r="AE303" i="2"/>
  <c r="AI302" i="2"/>
  <c r="AI304" i="2"/>
  <c r="AI301" i="2"/>
  <c r="AI306" i="2"/>
  <c r="AI307" i="2"/>
  <c r="AI308" i="2"/>
  <c r="AI313" i="2"/>
  <c r="AI300" i="2"/>
  <c r="AI305" i="2"/>
  <c r="AI310" i="2"/>
  <c r="AI311" i="2"/>
  <c r="AI312" i="2"/>
  <c r="AI309" i="2"/>
  <c r="AI303" i="2"/>
  <c r="V300" i="7"/>
  <c r="V302" i="7"/>
  <c r="V301" i="7"/>
  <c r="Z303" i="7"/>
  <c r="Z300" i="7"/>
  <c r="Z302" i="7"/>
  <c r="Z304" i="7"/>
  <c r="Z301" i="7"/>
  <c r="AJ84" i="12" s="1"/>
  <c r="AB300" i="7"/>
  <c r="AB302" i="7"/>
  <c r="AB304" i="7"/>
  <c r="AB301" i="7"/>
  <c r="AB303" i="7"/>
  <c r="AD300" i="7"/>
  <c r="AD302" i="7"/>
  <c r="AD304" i="7"/>
  <c r="AD303" i="7"/>
  <c r="AD301" i="7"/>
  <c r="AJ116" i="12" s="1"/>
  <c r="AF300" i="7"/>
  <c r="AF302" i="7"/>
  <c r="AF304" i="7"/>
  <c r="AF301" i="7"/>
  <c r="AF303" i="7"/>
  <c r="AH302" i="7"/>
  <c r="AH303" i="7"/>
  <c r="AH301" i="7"/>
  <c r="AH304" i="7"/>
  <c r="U300" i="7"/>
  <c r="U302" i="7"/>
  <c r="U304" i="7"/>
  <c r="U301" i="7"/>
  <c r="U303" i="7"/>
  <c r="Y303" i="7"/>
  <c r="Y300" i="7"/>
  <c r="Y304" i="7"/>
  <c r="AA301" i="7"/>
  <c r="AA300" i="7"/>
  <c r="AA302" i="7"/>
  <c r="AA304" i="7"/>
  <c r="AA303" i="7"/>
  <c r="AC300" i="7"/>
  <c r="AC304" i="7"/>
  <c r="AC303" i="7"/>
  <c r="AC302" i="7"/>
  <c r="AC301" i="7"/>
  <c r="AE300" i="7"/>
  <c r="AE302" i="7"/>
  <c r="AE304" i="7"/>
  <c r="AE301" i="7"/>
  <c r="AE303" i="7"/>
  <c r="AI303" i="7"/>
  <c r="AI300" i="7"/>
  <c r="AI302" i="7"/>
  <c r="AI301" i="7"/>
  <c r="AI304" i="7"/>
  <c r="T300" i="9"/>
  <c r="T301" i="9"/>
  <c r="X300" i="9"/>
  <c r="X301" i="9"/>
  <c r="T300" i="8"/>
  <c r="T301" i="8"/>
  <c r="T302" i="8"/>
  <c r="T303" i="8"/>
  <c r="T304" i="8"/>
  <c r="T305" i="8"/>
  <c r="T306" i="8"/>
  <c r="T307" i="8"/>
  <c r="T308" i="8"/>
  <c r="T309" i="8"/>
  <c r="T310" i="8"/>
  <c r="T311" i="8"/>
  <c r="X300" i="8"/>
  <c r="X301" i="8"/>
  <c r="X302" i="8"/>
  <c r="X303" i="8"/>
  <c r="X304" i="8"/>
  <c r="X305" i="8"/>
  <c r="X306" i="8"/>
  <c r="X307" i="8"/>
  <c r="X308" i="8"/>
  <c r="X309" i="8"/>
  <c r="X310" i="8"/>
  <c r="X311" i="8"/>
  <c r="T300" i="7"/>
  <c r="T302" i="7"/>
  <c r="T304" i="7"/>
  <c r="T301" i="7"/>
  <c r="T303" i="7"/>
  <c r="X300" i="7"/>
  <c r="X302" i="7"/>
  <c r="X301" i="7"/>
  <c r="X303" i="7"/>
  <c r="X304" i="7"/>
  <c r="S300" i="4"/>
  <c r="S301" i="4"/>
  <c r="S302" i="4"/>
  <c r="S303" i="4"/>
  <c r="S304" i="4"/>
  <c r="S306" i="4"/>
  <c r="S307" i="4"/>
  <c r="S305" i="4"/>
  <c r="W300" i="4"/>
  <c r="W301" i="4"/>
  <c r="W302" i="4"/>
  <c r="W303" i="4"/>
  <c r="W304" i="4"/>
  <c r="W306" i="4"/>
  <c r="W307" i="4"/>
  <c r="W305" i="4"/>
  <c r="T300" i="3"/>
  <c r="T303" i="3"/>
  <c r="T304" i="3"/>
  <c r="T305" i="3"/>
  <c r="T306" i="3"/>
  <c r="T307" i="3"/>
  <c r="T308" i="3"/>
  <c r="T309" i="3"/>
  <c r="T301" i="3"/>
  <c r="T302" i="3"/>
  <c r="X302" i="3"/>
  <c r="X303" i="3"/>
  <c r="X304" i="3"/>
  <c r="X305" i="3"/>
  <c r="X306" i="3"/>
  <c r="X307" i="3"/>
  <c r="X308" i="3"/>
  <c r="X309" i="3"/>
  <c r="X301" i="3"/>
  <c r="X300" i="3"/>
  <c r="T300" i="1"/>
  <c r="T301" i="1"/>
  <c r="T302" i="1"/>
  <c r="T303" i="1"/>
  <c r="T304" i="1"/>
  <c r="T305" i="1"/>
  <c r="T306" i="1"/>
  <c r="T307" i="1"/>
  <c r="T308" i="1"/>
  <c r="T309" i="1"/>
  <c r="T310" i="1"/>
  <c r="X300" i="1"/>
  <c r="X301" i="1"/>
  <c r="X302" i="1"/>
  <c r="X303" i="1"/>
  <c r="X304" i="1"/>
  <c r="X305" i="1"/>
  <c r="X306" i="1"/>
  <c r="X307" i="1"/>
  <c r="X308" i="1"/>
  <c r="X309" i="1"/>
  <c r="X310" i="1"/>
  <c r="T300" i="2"/>
  <c r="T302" i="2"/>
  <c r="T304" i="2"/>
  <c r="T301" i="2"/>
  <c r="T305" i="2"/>
  <c r="T306" i="2"/>
  <c r="T307" i="2"/>
  <c r="T308" i="2"/>
  <c r="T309" i="2"/>
  <c r="T310" i="2"/>
  <c r="T311" i="2"/>
  <c r="T312" i="2"/>
  <c r="T313" i="2"/>
  <c r="T303" i="2"/>
  <c r="X300" i="2"/>
  <c r="X302" i="2"/>
  <c r="X304" i="2"/>
  <c r="X301" i="2"/>
  <c r="X305" i="2"/>
  <c r="X303" i="2"/>
  <c r="X306" i="2"/>
  <c r="X307" i="2"/>
  <c r="X308" i="2"/>
  <c r="X309" i="2"/>
  <c r="X310" i="2"/>
  <c r="X311" i="2"/>
  <c r="X312" i="2"/>
  <c r="X313" i="2"/>
  <c r="W301" i="9"/>
  <c r="W300" i="9"/>
  <c r="AG301" i="9"/>
  <c r="AG300" i="9"/>
  <c r="W300" i="8"/>
  <c r="W301" i="8"/>
  <c r="W303" i="8"/>
  <c r="W305" i="8"/>
  <c r="W307" i="8"/>
  <c r="W308" i="8"/>
  <c r="W309" i="8"/>
  <c r="W310" i="8"/>
  <c r="W311" i="8"/>
  <c r="W302" i="8"/>
  <c r="W304" i="8"/>
  <c r="AG311" i="8"/>
  <c r="AG309" i="8"/>
  <c r="AG302" i="8"/>
  <c r="AG304" i="8"/>
  <c r="AG306" i="8"/>
  <c r="AG300" i="8"/>
  <c r="AG308" i="8"/>
  <c r="AG310" i="8"/>
  <c r="AG301" i="8"/>
  <c r="AG303" i="8"/>
  <c r="AG305" i="8"/>
  <c r="AG307" i="8"/>
  <c r="W300" i="7"/>
  <c r="W302" i="7"/>
  <c r="W304" i="7"/>
  <c r="W301" i="7"/>
  <c r="W303" i="7"/>
  <c r="AG301" i="7"/>
  <c r="AG303" i="7"/>
  <c r="AG300" i="7"/>
  <c r="AG302" i="7"/>
  <c r="AG304" i="7"/>
  <c r="V306" i="4"/>
  <c r="V300" i="4"/>
  <c r="V301" i="4"/>
  <c r="V302" i="4"/>
  <c r="V303" i="4"/>
  <c r="V304" i="4"/>
  <c r="V307" i="4"/>
  <c r="V305" i="4"/>
  <c r="AF307" i="4"/>
  <c r="AF300" i="4"/>
  <c r="AF301" i="4"/>
  <c r="AF302" i="4"/>
  <c r="AF303" i="4"/>
  <c r="AF304" i="4"/>
  <c r="AF305" i="4"/>
  <c r="AF306" i="4"/>
  <c r="W300" i="3"/>
  <c r="W309" i="3"/>
  <c r="W301" i="3"/>
  <c r="W302" i="3"/>
  <c r="W303" i="3"/>
  <c r="W304" i="3"/>
  <c r="W305" i="3"/>
  <c r="W307" i="3"/>
  <c r="W308" i="3"/>
  <c r="AG309" i="3"/>
  <c r="AG301" i="3"/>
  <c r="AG302" i="3"/>
  <c r="AG303" i="3"/>
  <c r="AG304" i="3"/>
  <c r="AG305" i="3"/>
  <c r="AG306" i="3"/>
  <c r="AG307" i="3"/>
  <c r="AG308" i="3"/>
  <c r="AG300" i="3"/>
  <c r="W309" i="1"/>
  <c r="W310" i="1"/>
  <c r="W300" i="1"/>
  <c r="W301" i="1"/>
  <c r="W302" i="1"/>
  <c r="W303" i="1"/>
  <c r="W304" i="1"/>
  <c r="W305" i="1"/>
  <c r="W306" i="1"/>
  <c r="W307" i="1"/>
  <c r="W308" i="1"/>
  <c r="AG300" i="1"/>
  <c r="AG301" i="1"/>
  <c r="AG302" i="1"/>
  <c r="AG303" i="1"/>
  <c r="AG304" i="1"/>
  <c r="AG305" i="1"/>
  <c r="AG306" i="1"/>
  <c r="AG307" i="1"/>
  <c r="AG308" i="1"/>
  <c r="AG309" i="1"/>
  <c r="AG310" i="1"/>
  <c r="W300" i="2"/>
  <c r="W302" i="2"/>
  <c r="W304" i="2"/>
  <c r="W306" i="2"/>
  <c r="W307" i="2"/>
  <c r="W308" i="2"/>
  <c r="W309" i="2"/>
  <c r="W310" i="2"/>
  <c r="W311" i="2"/>
  <c r="W312" i="2"/>
  <c r="W301" i="2"/>
  <c r="W305" i="2"/>
  <c r="W313" i="2"/>
  <c r="AG301" i="2"/>
  <c r="AG305" i="2"/>
  <c r="AG313" i="2"/>
  <c r="AG303" i="2"/>
  <c r="AG300" i="2"/>
  <c r="AG302" i="2"/>
  <c r="AG304" i="2"/>
  <c r="AG306" i="2"/>
  <c r="AG307" i="2"/>
  <c r="AG308" i="2"/>
  <c r="AG309" i="2"/>
  <c r="AG310" i="2"/>
  <c r="AG311" i="2"/>
  <c r="AG312" i="2"/>
  <c r="AI299" i="10"/>
  <c r="AH299" i="10"/>
  <c r="AG299" i="10"/>
  <c r="AF299" i="10"/>
  <c r="AE299" i="10"/>
  <c r="AD299" i="10"/>
  <c r="AC299" i="10"/>
  <c r="AB299" i="10"/>
  <c r="AA299" i="10"/>
  <c r="Z299" i="10"/>
  <c r="Y299" i="10"/>
  <c r="X299" i="10"/>
  <c r="W299" i="10"/>
  <c r="V299" i="10"/>
  <c r="U299" i="10"/>
  <c r="T299" i="10"/>
  <c r="Z301" i="10" l="1"/>
  <c r="Z300" i="10"/>
  <c r="Z302" i="10"/>
  <c r="Z303" i="10"/>
  <c r="Z304" i="10"/>
  <c r="Z305" i="10"/>
  <c r="AB305" i="10"/>
  <c r="AB300" i="10"/>
  <c r="AB301" i="10"/>
  <c r="AB302" i="10"/>
  <c r="AB303" i="10"/>
  <c r="AB304" i="10"/>
  <c r="AD305" i="10"/>
  <c r="AD301" i="10"/>
  <c r="AD300" i="10"/>
  <c r="AD302" i="10"/>
  <c r="AD303" i="10"/>
  <c r="AD304" i="10"/>
  <c r="AF305" i="10"/>
  <c r="AF300" i="10"/>
  <c r="AF301" i="10"/>
  <c r="AF302" i="10"/>
  <c r="AF303" i="10"/>
  <c r="AH305" i="10"/>
  <c r="AH301" i="10"/>
  <c r="AH302" i="10"/>
  <c r="AH303" i="10"/>
  <c r="AH304" i="10"/>
  <c r="J152" i="12"/>
  <c r="AJ152" i="12"/>
  <c r="AP152" i="12"/>
  <c r="AL152" i="12"/>
  <c r="AF152" i="12"/>
  <c r="AB152" i="12"/>
  <c r="X152" i="12"/>
  <c r="T152" i="12"/>
  <c r="P152" i="12"/>
  <c r="L152" i="12"/>
  <c r="F152" i="12"/>
  <c r="AQ152" i="12"/>
  <c r="AM152" i="12"/>
  <c r="AI152" i="12"/>
  <c r="AE152" i="12"/>
  <c r="AA152" i="12"/>
  <c r="W152" i="12"/>
  <c r="S152" i="12"/>
  <c r="O152" i="12"/>
  <c r="K152" i="12"/>
  <c r="G152" i="12"/>
  <c r="AN152" i="12"/>
  <c r="AH152" i="12"/>
  <c r="AD152" i="12"/>
  <c r="Z152" i="12"/>
  <c r="V152" i="12"/>
  <c r="R152" i="12"/>
  <c r="N152" i="12"/>
  <c r="H152" i="12"/>
  <c r="D152" i="12"/>
  <c r="AO152" i="12"/>
  <c r="AK152" i="12"/>
  <c r="AG152" i="12"/>
  <c r="AC152" i="12"/>
  <c r="Y152" i="12"/>
  <c r="U152" i="12"/>
  <c r="Q152" i="12"/>
  <c r="M152" i="12"/>
  <c r="I152" i="12"/>
  <c r="E152" i="12"/>
  <c r="J104" i="12"/>
  <c r="AJ104" i="12"/>
  <c r="AQ104" i="12"/>
  <c r="AM104" i="12"/>
  <c r="AI104" i="12"/>
  <c r="AE104" i="12"/>
  <c r="AA104" i="12"/>
  <c r="W104" i="12"/>
  <c r="S104" i="12"/>
  <c r="O104" i="12"/>
  <c r="K104" i="12"/>
  <c r="G104" i="12"/>
  <c r="AP104" i="12"/>
  <c r="AL104" i="12"/>
  <c r="AF104" i="12"/>
  <c r="AB104" i="12"/>
  <c r="X104" i="12"/>
  <c r="T104" i="12"/>
  <c r="P104" i="12"/>
  <c r="L104" i="12"/>
  <c r="F104" i="12"/>
  <c r="AO104" i="12"/>
  <c r="AK104" i="12"/>
  <c r="AG104" i="12"/>
  <c r="AC104" i="12"/>
  <c r="Y104" i="12"/>
  <c r="U104" i="12"/>
  <c r="Q104" i="12"/>
  <c r="M104" i="12"/>
  <c r="I104" i="12"/>
  <c r="E104" i="12"/>
  <c r="AN104" i="12"/>
  <c r="AH104" i="12"/>
  <c r="AD104" i="12"/>
  <c r="Z104" i="12"/>
  <c r="V104" i="12"/>
  <c r="R104" i="12"/>
  <c r="N104" i="12"/>
  <c r="H104" i="12"/>
  <c r="D104" i="12"/>
  <c r="J88" i="12"/>
  <c r="AJ88" i="12"/>
  <c r="AQ88" i="12"/>
  <c r="AM88" i="12"/>
  <c r="AI88" i="12"/>
  <c r="AE88" i="12"/>
  <c r="AA88" i="12"/>
  <c r="W88" i="12"/>
  <c r="S88" i="12"/>
  <c r="O88" i="12"/>
  <c r="K88" i="12"/>
  <c r="G88" i="12"/>
  <c r="AP88" i="12"/>
  <c r="AL88" i="12"/>
  <c r="AF88" i="12"/>
  <c r="AB88" i="12"/>
  <c r="X88" i="12"/>
  <c r="T88" i="12"/>
  <c r="P88" i="12"/>
  <c r="L88" i="12"/>
  <c r="F88" i="12"/>
  <c r="AO88" i="12"/>
  <c r="AK88" i="12"/>
  <c r="AG88" i="12"/>
  <c r="AC88" i="12"/>
  <c r="Y88" i="12"/>
  <c r="U88" i="12"/>
  <c r="Q88" i="12"/>
  <c r="M88" i="12"/>
  <c r="I88" i="12"/>
  <c r="E88" i="12"/>
  <c r="AN88" i="12"/>
  <c r="AH88" i="12"/>
  <c r="AD88" i="12"/>
  <c r="Z88" i="12"/>
  <c r="V88" i="12"/>
  <c r="R88" i="12"/>
  <c r="N88" i="12"/>
  <c r="H88" i="12"/>
  <c r="D88" i="12"/>
  <c r="J40" i="12"/>
  <c r="AJ40" i="12"/>
  <c r="AQ40" i="12"/>
  <c r="AM40" i="12"/>
  <c r="AI40" i="12"/>
  <c r="AE40" i="12"/>
  <c r="AA40" i="12"/>
  <c r="W40" i="12"/>
  <c r="S40" i="12"/>
  <c r="O40" i="12"/>
  <c r="K40" i="12"/>
  <c r="G40" i="12"/>
  <c r="AP40" i="12"/>
  <c r="AL40" i="12"/>
  <c r="AF40" i="12"/>
  <c r="AB40" i="12"/>
  <c r="X40" i="12"/>
  <c r="T40" i="12"/>
  <c r="P40" i="12"/>
  <c r="L40" i="12"/>
  <c r="F40" i="12"/>
  <c r="AO40" i="12"/>
  <c r="AK40" i="12"/>
  <c r="AG40" i="12"/>
  <c r="AC40" i="12"/>
  <c r="Y40" i="12"/>
  <c r="U40" i="12"/>
  <c r="Q40" i="12"/>
  <c r="M40" i="12"/>
  <c r="I40" i="12"/>
  <c r="E40" i="12"/>
  <c r="AN40" i="12"/>
  <c r="AH40" i="12"/>
  <c r="AD40" i="12"/>
  <c r="Z40" i="12"/>
  <c r="V40" i="12"/>
  <c r="R40" i="12"/>
  <c r="N40" i="12"/>
  <c r="H40" i="12"/>
  <c r="D40" i="12"/>
  <c r="J153" i="12"/>
  <c r="AJ153" i="12"/>
  <c r="AP153" i="12"/>
  <c r="AL153" i="12"/>
  <c r="AF153" i="12"/>
  <c r="AB153" i="12"/>
  <c r="X153" i="12"/>
  <c r="T153" i="12"/>
  <c r="P153" i="12"/>
  <c r="L153" i="12"/>
  <c r="F153" i="12"/>
  <c r="AQ153" i="12"/>
  <c r="AM153" i="12"/>
  <c r="AI153" i="12"/>
  <c r="AE153" i="12"/>
  <c r="AA153" i="12"/>
  <c r="W153" i="12"/>
  <c r="S153" i="12"/>
  <c r="O153" i="12"/>
  <c r="K153" i="12"/>
  <c r="G153" i="12"/>
  <c r="AN153" i="12"/>
  <c r="AH153" i="12"/>
  <c r="AD153" i="12"/>
  <c r="Z153" i="12"/>
  <c r="V153" i="12"/>
  <c r="R153" i="12"/>
  <c r="N153" i="12"/>
  <c r="H153" i="12"/>
  <c r="D153" i="12"/>
  <c r="AO153" i="12"/>
  <c r="AK153" i="12"/>
  <c r="AG153" i="12"/>
  <c r="AC153" i="12"/>
  <c r="Y153" i="12"/>
  <c r="U153" i="12"/>
  <c r="Q153" i="12"/>
  <c r="M153" i="12"/>
  <c r="I153" i="12"/>
  <c r="E153" i="12"/>
  <c r="J121" i="12"/>
  <c r="AJ121" i="12"/>
  <c r="AQ121" i="12"/>
  <c r="AM121" i="12"/>
  <c r="AI121" i="12"/>
  <c r="AE121" i="12"/>
  <c r="AA121" i="12"/>
  <c r="W121" i="12"/>
  <c r="S121" i="12"/>
  <c r="O121" i="12"/>
  <c r="K121" i="12"/>
  <c r="G121" i="12"/>
  <c r="AP121" i="12"/>
  <c r="AL121" i="12"/>
  <c r="AF121" i="12"/>
  <c r="AB121" i="12"/>
  <c r="X121" i="12"/>
  <c r="T121" i="12"/>
  <c r="P121" i="12"/>
  <c r="L121" i="12"/>
  <c r="F121" i="12"/>
  <c r="AO121" i="12"/>
  <c r="AK121" i="12"/>
  <c r="AG121" i="12"/>
  <c r="AC121" i="12"/>
  <c r="Y121" i="12"/>
  <c r="U121" i="12"/>
  <c r="Q121" i="12"/>
  <c r="M121" i="12"/>
  <c r="I121" i="12"/>
  <c r="E121" i="12"/>
  <c r="AN121" i="12"/>
  <c r="AH121" i="12"/>
  <c r="AD121" i="12"/>
  <c r="Z121" i="12"/>
  <c r="V121" i="12"/>
  <c r="R121" i="12"/>
  <c r="N121" i="12"/>
  <c r="H121" i="12"/>
  <c r="D121" i="12"/>
  <c r="J41" i="12"/>
  <c r="AJ41" i="12"/>
  <c r="AQ41" i="12"/>
  <c r="AM41" i="12"/>
  <c r="AI41" i="12"/>
  <c r="AE41" i="12"/>
  <c r="AA41" i="12"/>
  <c r="W41" i="12"/>
  <c r="S41" i="12"/>
  <c r="O41" i="12"/>
  <c r="K41" i="12"/>
  <c r="G41" i="12"/>
  <c r="AP41" i="12"/>
  <c r="AL41" i="12"/>
  <c r="AF41" i="12"/>
  <c r="AB41" i="12"/>
  <c r="X41" i="12"/>
  <c r="T41" i="12"/>
  <c r="P41" i="12"/>
  <c r="L41" i="12"/>
  <c r="F41" i="12"/>
  <c r="AO41" i="12"/>
  <c r="AK41" i="12"/>
  <c r="AG41" i="12"/>
  <c r="AC41" i="12"/>
  <c r="Y41" i="12"/>
  <c r="U41" i="12"/>
  <c r="Q41" i="12"/>
  <c r="M41" i="12"/>
  <c r="I41" i="12"/>
  <c r="E41" i="12"/>
  <c r="AN41" i="12"/>
  <c r="AH41" i="12"/>
  <c r="AD41" i="12"/>
  <c r="Z41" i="12"/>
  <c r="V41" i="12"/>
  <c r="R41" i="12"/>
  <c r="N41" i="12"/>
  <c r="H41" i="12"/>
  <c r="D41" i="12"/>
  <c r="J106" i="12"/>
  <c r="AJ106" i="12"/>
  <c r="AQ106" i="12"/>
  <c r="AM106" i="12"/>
  <c r="AI106" i="12"/>
  <c r="AE106" i="12"/>
  <c r="AA106" i="12"/>
  <c r="W106" i="12"/>
  <c r="S106" i="12"/>
  <c r="O106" i="12"/>
  <c r="K106" i="12"/>
  <c r="G106" i="12"/>
  <c r="AP106" i="12"/>
  <c r="AL106" i="12"/>
  <c r="AF106" i="12"/>
  <c r="AB106" i="12"/>
  <c r="X106" i="12"/>
  <c r="T106" i="12"/>
  <c r="P106" i="12"/>
  <c r="L106" i="12"/>
  <c r="F106" i="12"/>
  <c r="AO106" i="12"/>
  <c r="AK106" i="12"/>
  <c r="AG106" i="12"/>
  <c r="AC106" i="12"/>
  <c r="Y106" i="12"/>
  <c r="U106" i="12"/>
  <c r="Q106" i="12"/>
  <c r="M106" i="12"/>
  <c r="I106" i="12"/>
  <c r="E106" i="12"/>
  <c r="AN106" i="12"/>
  <c r="AH106" i="12"/>
  <c r="AD106" i="12"/>
  <c r="Z106" i="12"/>
  <c r="V106" i="12"/>
  <c r="R106" i="12"/>
  <c r="N106" i="12"/>
  <c r="H106" i="12"/>
  <c r="D106" i="12"/>
  <c r="J90" i="12"/>
  <c r="AJ90" i="12"/>
  <c r="AQ90" i="12"/>
  <c r="AM90" i="12"/>
  <c r="AI90" i="12"/>
  <c r="AE90" i="12"/>
  <c r="AA90" i="12"/>
  <c r="W90" i="12"/>
  <c r="S90" i="12"/>
  <c r="O90" i="12"/>
  <c r="K90" i="12"/>
  <c r="G90" i="12"/>
  <c r="AP90" i="12"/>
  <c r="AL90" i="12"/>
  <c r="AF90" i="12"/>
  <c r="AB90" i="12"/>
  <c r="X90" i="12"/>
  <c r="T90" i="12"/>
  <c r="P90" i="12"/>
  <c r="L90" i="12"/>
  <c r="F90" i="12"/>
  <c r="AO90" i="12"/>
  <c r="AK90" i="12"/>
  <c r="AG90" i="12"/>
  <c r="AC90" i="12"/>
  <c r="Y90" i="12"/>
  <c r="U90" i="12"/>
  <c r="Q90" i="12"/>
  <c r="M90" i="12"/>
  <c r="I90" i="12"/>
  <c r="E90" i="12"/>
  <c r="AN90" i="12"/>
  <c r="AH90" i="12"/>
  <c r="AD90" i="12"/>
  <c r="Z90" i="12"/>
  <c r="V90" i="12"/>
  <c r="R90" i="12"/>
  <c r="N90" i="12"/>
  <c r="H90" i="12"/>
  <c r="D90" i="12"/>
  <c r="J42" i="12"/>
  <c r="AJ42" i="12"/>
  <c r="AQ42" i="12"/>
  <c r="AM42" i="12"/>
  <c r="AI42" i="12"/>
  <c r="AE42" i="12"/>
  <c r="AA42" i="12"/>
  <c r="W42" i="12"/>
  <c r="S42" i="12"/>
  <c r="O42" i="12"/>
  <c r="K42" i="12"/>
  <c r="G42" i="12"/>
  <c r="AP42" i="12"/>
  <c r="AL42" i="12"/>
  <c r="AF42" i="12"/>
  <c r="AB42" i="12"/>
  <c r="X42" i="12"/>
  <c r="T42" i="12"/>
  <c r="P42" i="12"/>
  <c r="L42" i="12"/>
  <c r="F42" i="12"/>
  <c r="AO42" i="12"/>
  <c r="AK42" i="12"/>
  <c r="AG42" i="12"/>
  <c r="AC42" i="12"/>
  <c r="Y42" i="12"/>
  <c r="U42" i="12"/>
  <c r="Q42" i="12"/>
  <c r="M42" i="12"/>
  <c r="I42" i="12"/>
  <c r="E42" i="12"/>
  <c r="AN42" i="12"/>
  <c r="AH42" i="12"/>
  <c r="AD42" i="12"/>
  <c r="Z42" i="12"/>
  <c r="V42" i="12"/>
  <c r="R42" i="12"/>
  <c r="N42" i="12"/>
  <c r="H42" i="12"/>
  <c r="D42" i="12"/>
  <c r="J107" i="12"/>
  <c r="AJ107" i="12"/>
  <c r="AQ107" i="12"/>
  <c r="AM107" i="12"/>
  <c r="AI107" i="12"/>
  <c r="AE107" i="12"/>
  <c r="AA107" i="12"/>
  <c r="W107" i="12"/>
  <c r="S107" i="12"/>
  <c r="O107" i="12"/>
  <c r="K107" i="12"/>
  <c r="G107" i="12"/>
  <c r="AP107" i="12"/>
  <c r="AL107" i="12"/>
  <c r="AF107" i="12"/>
  <c r="AB107" i="12"/>
  <c r="X107" i="12"/>
  <c r="T107" i="12"/>
  <c r="P107" i="12"/>
  <c r="L107" i="12"/>
  <c r="F107" i="12"/>
  <c r="AO107" i="12"/>
  <c r="AK107" i="12"/>
  <c r="AG107" i="12"/>
  <c r="AC107" i="12"/>
  <c r="Y107" i="12"/>
  <c r="U107" i="12"/>
  <c r="Q107" i="12"/>
  <c r="M107" i="12"/>
  <c r="I107" i="12"/>
  <c r="E107" i="12"/>
  <c r="AN107" i="12"/>
  <c r="AH107" i="12"/>
  <c r="AD107" i="12"/>
  <c r="Z107" i="12"/>
  <c r="V107" i="12"/>
  <c r="R107" i="12"/>
  <c r="N107" i="12"/>
  <c r="H107" i="12"/>
  <c r="D107" i="12"/>
  <c r="J91" i="12"/>
  <c r="AJ91" i="12"/>
  <c r="AQ91" i="12"/>
  <c r="AM91" i="12"/>
  <c r="AI91" i="12"/>
  <c r="AE91" i="12"/>
  <c r="AA91" i="12"/>
  <c r="W91" i="12"/>
  <c r="S91" i="12"/>
  <c r="O91" i="12"/>
  <c r="K91" i="12"/>
  <c r="G91" i="12"/>
  <c r="AP91" i="12"/>
  <c r="AL91" i="12"/>
  <c r="AF91" i="12"/>
  <c r="AB91" i="12"/>
  <c r="X91" i="12"/>
  <c r="T91" i="12"/>
  <c r="P91" i="12"/>
  <c r="L91" i="12"/>
  <c r="F91" i="12"/>
  <c r="AO91" i="12"/>
  <c r="AK91" i="12"/>
  <c r="AG91" i="12"/>
  <c r="AC91" i="12"/>
  <c r="Y91" i="12"/>
  <c r="U91" i="12"/>
  <c r="Q91" i="12"/>
  <c r="M91" i="12"/>
  <c r="I91" i="12"/>
  <c r="E91" i="12"/>
  <c r="AN91" i="12"/>
  <c r="AH91" i="12"/>
  <c r="AD91" i="12"/>
  <c r="Z91" i="12"/>
  <c r="V91" i="12"/>
  <c r="R91" i="12"/>
  <c r="N91" i="12"/>
  <c r="H91" i="12"/>
  <c r="D91" i="12"/>
  <c r="J109" i="12"/>
  <c r="AJ109" i="12"/>
  <c r="AQ109" i="12"/>
  <c r="AM109" i="12"/>
  <c r="AI109" i="12"/>
  <c r="AE109" i="12"/>
  <c r="AA109" i="12"/>
  <c r="W109" i="12"/>
  <c r="S109" i="12"/>
  <c r="O109" i="12"/>
  <c r="K109" i="12"/>
  <c r="G109" i="12"/>
  <c r="AP109" i="12"/>
  <c r="AL109" i="12"/>
  <c r="AF109" i="12"/>
  <c r="AB109" i="12"/>
  <c r="X109" i="12"/>
  <c r="T109" i="12"/>
  <c r="P109" i="12"/>
  <c r="L109" i="12"/>
  <c r="F109" i="12"/>
  <c r="AO109" i="12"/>
  <c r="AK109" i="12"/>
  <c r="AG109" i="12"/>
  <c r="AC109" i="12"/>
  <c r="Y109" i="12"/>
  <c r="U109" i="12"/>
  <c r="Q109" i="12"/>
  <c r="M109" i="12"/>
  <c r="I109" i="12"/>
  <c r="E109" i="12"/>
  <c r="AN109" i="12"/>
  <c r="AH109" i="12"/>
  <c r="AD109" i="12"/>
  <c r="Z109" i="12"/>
  <c r="V109" i="12"/>
  <c r="R109" i="12"/>
  <c r="N109" i="12"/>
  <c r="H109" i="12"/>
  <c r="D109" i="12"/>
  <c r="J158" i="12"/>
  <c r="AJ158" i="12"/>
  <c r="AP158" i="12"/>
  <c r="AL158" i="12"/>
  <c r="AF158" i="12"/>
  <c r="AB158" i="12"/>
  <c r="X158" i="12"/>
  <c r="T158" i="12"/>
  <c r="P158" i="12"/>
  <c r="L158" i="12"/>
  <c r="F158" i="12"/>
  <c r="AQ158" i="12"/>
  <c r="AM158" i="12"/>
  <c r="AI158" i="12"/>
  <c r="AE158" i="12"/>
  <c r="AA158" i="12"/>
  <c r="W158" i="12"/>
  <c r="S158" i="12"/>
  <c r="O158" i="12"/>
  <c r="K158" i="12"/>
  <c r="G158" i="12"/>
  <c r="AN158" i="12"/>
  <c r="AH158" i="12"/>
  <c r="AD158" i="12"/>
  <c r="Z158" i="12"/>
  <c r="V158" i="12"/>
  <c r="R158" i="12"/>
  <c r="N158" i="12"/>
  <c r="H158" i="12"/>
  <c r="D158" i="12"/>
  <c r="AO158" i="12"/>
  <c r="AK158" i="12"/>
  <c r="AG158" i="12"/>
  <c r="AC158" i="12"/>
  <c r="Y158" i="12"/>
  <c r="U158" i="12"/>
  <c r="Q158" i="12"/>
  <c r="M158" i="12"/>
  <c r="I158" i="12"/>
  <c r="E158" i="12"/>
  <c r="J145" i="12"/>
  <c r="AJ145" i="12"/>
  <c r="AP145" i="12"/>
  <c r="AL145" i="12"/>
  <c r="AF145" i="12"/>
  <c r="AB145" i="12"/>
  <c r="X145" i="12"/>
  <c r="T145" i="12"/>
  <c r="P145" i="12"/>
  <c r="L145" i="12"/>
  <c r="F145" i="12"/>
  <c r="AQ145" i="12"/>
  <c r="AI145" i="12"/>
  <c r="AA145" i="12"/>
  <c r="S145" i="12"/>
  <c r="K145" i="12"/>
  <c r="AO145" i="12"/>
  <c r="AG145" i="12"/>
  <c r="Y145" i="12"/>
  <c r="Q145" i="12"/>
  <c r="I145" i="12"/>
  <c r="AN145" i="12"/>
  <c r="AH145" i="12"/>
  <c r="AD145" i="12"/>
  <c r="Z145" i="12"/>
  <c r="V145" i="12"/>
  <c r="R145" i="12"/>
  <c r="N145" i="12"/>
  <c r="H145" i="12"/>
  <c r="D145" i="12"/>
  <c r="AM145" i="12"/>
  <c r="AE145" i="12"/>
  <c r="W145" i="12"/>
  <c r="O145" i="12"/>
  <c r="G145" i="12"/>
  <c r="AK145" i="12"/>
  <c r="AC145" i="12"/>
  <c r="U145" i="12"/>
  <c r="M145" i="12"/>
  <c r="E145" i="12"/>
  <c r="J130" i="12"/>
  <c r="AJ130" i="12"/>
  <c r="AP130" i="12"/>
  <c r="AL130" i="12"/>
  <c r="AF130" i="12"/>
  <c r="AB130" i="12"/>
  <c r="X130" i="12"/>
  <c r="T130" i="12"/>
  <c r="P130" i="12"/>
  <c r="L130" i="12"/>
  <c r="F130" i="12"/>
  <c r="AQ130" i="12"/>
  <c r="AM130" i="12"/>
  <c r="AI130" i="12"/>
  <c r="AE130" i="12"/>
  <c r="AA130" i="12"/>
  <c r="W130" i="12"/>
  <c r="S130" i="12"/>
  <c r="O130" i="12"/>
  <c r="K130" i="12"/>
  <c r="G130" i="12"/>
  <c r="AN130" i="12"/>
  <c r="AH130" i="12"/>
  <c r="AD130" i="12"/>
  <c r="Z130" i="12"/>
  <c r="V130" i="12"/>
  <c r="R130" i="12"/>
  <c r="N130" i="12"/>
  <c r="H130" i="12"/>
  <c r="D130" i="12"/>
  <c r="AO130" i="12"/>
  <c r="AK130" i="12"/>
  <c r="AG130" i="12"/>
  <c r="AC130" i="12"/>
  <c r="Y130" i="12"/>
  <c r="U130" i="12"/>
  <c r="Q130" i="12"/>
  <c r="M130" i="12"/>
  <c r="I130" i="12"/>
  <c r="E130" i="12"/>
  <c r="AJ114" i="12"/>
  <c r="J114" i="12"/>
  <c r="AQ114" i="12"/>
  <c r="AM114" i="12"/>
  <c r="AI114" i="12"/>
  <c r="AE114" i="12"/>
  <c r="AA114" i="12"/>
  <c r="W114" i="12"/>
  <c r="S114" i="12"/>
  <c r="O114" i="12"/>
  <c r="K114" i="12"/>
  <c r="G114" i="12"/>
  <c r="AP114" i="12"/>
  <c r="AL114" i="12"/>
  <c r="AF114" i="12"/>
  <c r="AB114" i="12"/>
  <c r="X114" i="12"/>
  <c r="T114" i="12"/>
  <c r="P114" i="12"/>
  <c r="L114" i="12"/>
  <c r="F114" i="12"/>
  <c r="AO114" i="12"/>
  <c r="AK114" i="12"/>
  <c r="AG114" i="12"/>
  <c r="AC114" i="12"/>
  <c r="Y114" i="12"/>
  <c r="U114" i="12"/>
  <c r="Q114" i="12"/>
  <c r="M114" i="12"/>
  <c r="I114" i="12"/>
  <c r="E114" i="12"/>
  <c r="AN114" i="12"/>
  <c r="AH114" i="12"/>
  <c r="AD114" i="12"/>
  <c r="Z114" i="12"/>
  <c r="V114" i="12"/>
  <c r="R114" i="12"/>
  <c r="N114" i="12"/>
  <c r="H114" i="12"/>
  <c r="D114" i="12"/>
  <c r="J98" i="12"/>
  <c r="AJ98" i="12"/>
  <c r="AQ98" i="12"/>
  <c r="AM98" i="12"/>
  <c r="AI98" i="12"/>
  <c r="AK98" i="12"/>
  <c r="AE98" i="12"/>
  <c r="AA98" i="12"/>
  <c r="W98" i="12"/>
  <c r="S98" i="12"/>
  <c r="O98" i="12"/>
  <c r="K98" i="12"/>
  <c r="G98" i="12"/>
  <c r="AP98" i="12"/>
  <c r="AL98" i="12"/>
  <c r="AF98" i="12"/>
  <c r="AB98" i="12"/>
  <c r="X98" i="12"/>
  <c r="T98" i="12"/>
  <c r="P98" i="12"/>
  <c r="L98" i="12"/>
  <c r="F98" i="12"/>
  <c r="AO98" i="12"/>
  <c r="AG98" i="12"/>
  <c r="AC98" i="12"/>
  <c r="Y98" i="12"/>
  <c r="U98" i="12"/>
  <c r="Q98" i="12"/>
  <c r="M98" i="12"/>
  <c r="I98" i="12"/>
  <c r="E98" i="12"/>
  <c r="AN98" i="12"/>
  <c r="AH98" i="12"/>
  <c r="AD98" i="12"/>
  <c r="Z98" i="12"/>
  <c r="V98" i="12"/>
  <c r="R98" i="12"/>
  <c r="N98" i="12"/>
  <c r="H98" i="12"/>
  <c r="D98" i="12"/>
  <c r="J115" i="12"/>
  <c r="AJ115" i="12"/>
  <c r="AQ115" i="12"/>
  <c r="AM115" i="12"/>
  <c r="AI115" i="12"/>
  <c r="AE115" i="12"/>
  <c r="AA115" i="12"/>
  <c r="W115" i="12"/>
  <c r="S115" i="12"/>
  <c r="O115" i="12"/>
  <c r="K115" i="12"/>
  <c r="G115" i="12"/>
  <c r="AP115" i="12"/>
  <c r="AL115" i="12"/>
  <c r="AF115" i="12"/>
  <c r="AB115" i="12"/>
  <c r="X115" i="12"/>
  <c r="T115" i="12"/>
  <c r="P115" i="12"/>
  <c r="L115" i="12"/>
  <c r="F115" i="12"/>
  <c r="AO115" i="12"/>
  <c r="AK115" i="12"/>
  <c r="AG115" i="12"/>
  <c r="AC115" i="12"/>
  <c r="Y115" i="12"/>
  <c r="U115" i="12"/>
  <c r="Q115" i="12"/>
  <c r="M115" i="12"/>
  <c r="I115" i="12"/>
  <c r="E115" i="12"/>
  <c r="AN115" i="12"/>
  <c r="AH115" i="12"/>
  <c r="AD115" i="12"/>
  <c r="Z115" i="12"/>
  <c r="V115" i="12"/>
  <c r="R115" i="12"/>
  <c r="N115" i="12"/>
  <c r="H115" i="12"/>
  <c r="D115" i="12"/>
  <c r="J117" i="12"/>
  <c r="AJ117" i="12"/>
  <c r="AQ117" i="12"/>
  <c r="AM117" i="12"/>
  <c r="AI117" i="12"/>
  <c r="AE117" i="12"/>
  <c r="AA117" i="12"/>
  <c r="W117" i="12"/>
  <c r="S117" i="12"/>
  <c r="O117" i="12"/>
  <c r="K117" i="12"/>
  <c r="G117" i="12"/>
  <c r="AP117" i="12"/>
  <c r="AL117" i="12"/>
  <c r="AF117" i="12"/>
  <c r="AB117" i="12"/>
  <c r="X117" i="12"/>
  <c r="T117" i="12"/>
  <c r="P117" i="12"/>
  <c r="L117" i="12"/>
  <c r="F117" i="12"/>
  <c r="AO117" i="12"/>
  <c r="AK117" i="12"/>
  <c r="AG117" i="12"/>
  <c r="AC117" i="12"/>
  <c r="Y117" i="12"/>
  <c r="U117" i="12"/>
  <c r="Q117" i="12"/>
  <c r="M117" i="12"/>
  <c r="I117" i="12"/>
  <c r="E117" i="12"/>
  <c r="AN117" i="12"/>
  <c r="AH117" i="12"/>
  <c r="AD117" i="12"/>
  <c r="Z117" i="12"/>
  <c r="V117" i="12"/>
  <c r="R117" i="12"/>
  <c r="N117" i="12"/>
  <c r="H117" i="12"/>
  <c r="D117" i="12"/>
  <c r="J150" i="12"/>
  <c r="AP150" i="12"/>
  <c r="AL150" i="12"/>
  <c r="AJ150" i="12"/>
  <c r="AN150" i="12"/>
  <c r="AF150" i="12"/>
  <c r="AB150" i="12"/>
  <c r="X150" i="12"/>
  <c r="T150" i="12"/>
  <c r="P150" i="12"/>
  <c r="L150" i="12"/>
  <c r="F150" i="12"/>
  <c r="AQ150" i="12"/>
  <c r="AM150" i="12"/>
  <c r="AI150" i="12"/>
  <c r="AE150" i="12"/>
  <c r="AA150" i="12"/>
  <c r="W150" i="12"/>
  <c r="S150" i="12"/>
  <c r="O150" i="12"/>
  <c r="K150" i="12"/>
  <c r="G150" i="12"/>
  <c r="AH150" i="12"/>
  <c r="AD150" i="12"/>
  <c r="Z150" i="12"/>
  <c r="V150" i="12"/>
  <c r="R150" i="12"/>
  <c r="N150" i="12"/>
  <c r="H150" i="12"/>
  <c r="D150" i="12"/>
  <c r="AO150" i="12"/>
  <c r="AK150" i="12"/>
  <c r="AG150" i="12"/>
  <c r="AC150" i="12"/>
  <c r="Y150" i="12"/>
  <c r="U150" i="12"/>
  <c r="Q150" i="12"/>
  <c r="M150" i="12"/>
  <c r="I150" i="12"/>
  <c r="E150" i="12"/>
  <c r="J134" i="12"/>
  <c r="AJ134" i="12"/>
  <c r="AP134" i="12"/>
  <c r="AL134" i="12"/>
  <c r="AF134" i="12"/>
  <c r="AB134" i="12"/>
  <c r="X134" i="12"/>
  <c r="T134" i="12"/>
  <c r="P134" i="12"/>
  <c r="L134" i="12"/>
  <c r="F134" i="12"/>
  <c r="AQ134" i="12"/>
  <c r="AM134" i="12"/>
  <c r="AI134" i="12"/>
  <c r="AE134" i="12"/>
  <c r="AA134" i="12"/>
  <c r="W134" i="12"/>
  <c r="S134" i="12"/>
  <c r="O134" i="12"/>
  <c r="K134" i="12"/>
  <c r="G134" i="12"/>
  <c r="AN134" i="12"/>
  <c r="AH134" i="12"/>
  <c r="AD134" i="12"/>
  <c r="Z134" i="12"/>
  <c r="V134" i="12"/>
  <c r="R134" i="12"/>
  <c r="N134" i="12"/>
  <c r="H134" i="12"/>
  <c r="D134" i="12"/>
  <c r="AO134" i="12"/>
  <c r="AK134" i="12"/>
  <c r="AG134" i="12"/>
  <c r="AC134" i="12"/>
  <c r="Y134" i="12"/>
  <c r="U134" i="12"/>
  <c r="Q134" i="12"/>
  <c r="M134" i="12"/>
  <c r="I134" i="12"/>
  <c r="E134" i="12"/>
  <c r="J118" i="12"/>
  <c r="AQ118" i="12"/>
  <c r="AM118" i="12"/>
  <c r="AI118" i="12"/>
  <c r="AE118" i="12"/>
  <c r="AA118" i="12"/>
  <c r="W118" i="12"/>
  <c r="S118" i="12"/>
  <c r="O118" i="12"/>
  <c r="K118" i="12"/>
  <c r="G118" i="12"/>
  <c r="AP118" i="12"/>
  <c r="AL118" i="12"/>
  <c r="AF118" i="12"/>
  <c r="AB118" i="12"/>
  <c r="X118" i="12"/>
  <c r="T118" i="12"/>
  <c r="P118" i="12"/>
  <c r="L118" i="12"/>
  <c r="F118" i="12"/>
  <c r="AJ118" i="12"/>
  <c r="AO118" i="12"/>
  <c r="AK118" i="12"/>
  <c r="AG118" i="12"/>
  <c r="AC118" i="12"/>
  <c r="Y118" i="12"/>
  <c r="U118" i="12"/>
  <c r="Q118" i="12"/>
  <c r="M118" i="12"/>
  <c r="I118" i="12"/>
  <c r="E118" i="12"/>
  <c r="AN118" i="12"/>
  <c r="AH118" i="12"/>
  <c r="AD118" i="12"/>
  <c r="Z118" i="12"/>
  <c r="V118" i="12"/>
  <c r="R118" i="12"/>
  <c r="N118" i="12"/>
  <c r="H118" i="12"/>
  <c r="D118" i="12"/>
  <c r="J102" i="12"/>
  <c r="AJ102" i="12"/>
  <c r="AQ102" i="12"/>
  <c r="AM102" i="12"/>
  <c r="AI102" i="12"/>
  <c r="AE102" i="12"/>
  <c r="AA102" i="12"/>
  <c r="W102" i="12"/>
  <c r="S102" i="12"/>
  <c r="O102" i="12"/>
  <c r="K102" i="12"/>
  <c r="G102" i="12"/>
  <c r="AP102" i="12"/>
  <c r="AL102" i="12"/>
  <c r="AF102" i="12"/>
  <c r="AB102" i="12"/>
  <c r="X102" i="12"/>
  <c r="T102" i="12"/>
  <c r="P102" i="12"/>
  <c r="L102" i="12"/>
  <c r="F102" i="12"/>
  <c r="AO102" i="12"/>
  <c r="AK102" i="12"/>
  <c r="AG102" i="12"/>
  <c r="AC102" i="12"/>
  <c r="Y102" i="12"/>
  <c r="U102" i="12"/>
  <c r="Q102" i="12"/>
  <c r="M102" i="12"/>
  <c r="I102" i="12"/>
  <c r="E102" i="12"/>
  <c r="AN102" i="12"/>
  <c r="AH102" i="12"/>
  <c r="AD102" i="12"/>
  <c r="Z102" i="12"/>
  <c r="V102" i="12"/>
  <c r="R102" i="12"/>
  <c r="N102" i="12"/>
  <c r="H102" i="12"/>
  <c r="D102" i="12"/>
  <c r="J86" i="12"/>
  <c r="AQ86" i="12"/>
  <c r="AM86" i="12"/>
  <c r="AI86" i="12"/>
  <c r="AE86" i="12"/>
  <c r="AA86" i="12"/>
  <c r="W86" i="12"/>
  <c r="S86" i="12"/>
  <c r="O86" i="12"/>
  <c r="K86" i="12"/>
  <c r="G86" i="12"/>
  <c r="AP86" i="12"/>
  <c r="AL86" i="12"/>
  <c r="AF86" i="12"/>
  <c r="AB86" i="12"/>
  <c r="X86" i="12"/>
  <c r="T86" i="12"/>
  <c r="P86" i="12"/>
  <c r="L86" i="12"/>
  <c r="F86" i="12"/>
  <c r="AJ86" i="12"/>
  <c r="AO86" i="12"/>
  <c r="AK86" i="12"/>
  <c r="AG86" i="12"/>
  <c r="AC86" i="12"/>
  <c r="Y86" i="12"/>
  <c r="U86" i="12"/>
  <c r="Q86" i="12"/>
  <c r="M86" i="12"/>
  <c r="I86" i="12"/>
  <c r="E86" i="12"/>
  <c r="AN86" i="12"/>
  <c r="AH86" i="12"/>
  <c r="AD86" i="12"/>
  <c r="Z86" i="12"/>
  <c r="V86" i="12"/>
  <c r="R86" i="12"/>
  <c r="N86" i="12"/>
  <c r="H86" i="12"/>
  <c r="D86" i="12"/>
  <c r="J110" i="12"/>
  <c r="AJ110" i="12"/>
  <c r="AQ110" i="12"/>
  <c r="AM110" i="12"/>
  <c r="AI110" i="12"/>
  <c r="AE110" i="12"/>
  <c r="AA110" i="12"/>
  <c r="W110" i="12"/>
  <c r="S110" i="12"/>
  <c r="O110" i="12"/>
  <c r="K110" i="12"/>
  <c r="G110" i="12"/>
  <c r="AP110" i="12"/>
  <c r="AL110" i="12"/>
  <c r="AF110" i="12"/>
  <c r="AB110" i="12"/>
  <c r="X110" i="12"/>
  <c r="T110" i="12"/>
  <c r="P110" i="12"/>
  <c r="L110" i="12"/>
  <c r="F110" i="12"/>
  <c r="AO110" i="12"/>
  <c r="AK110" i="12"/>
  <c r="AG110" i="12"/>
  <c r="AC110" i="12"/>
  <c r="Y110" i="12"/>
  <c r="U110" i="12"/>
  <c r="Q110" i="12"/>
  <c r="M110" i="12"/>
  <c r="I110" i="12"/>
  <c r="E110" i="12"/>
  <c r="AN110" i="12"/>
  <c r="AH110" i="12"/>
  <c r="AD110" i="12"/>
  <c r="Z110" i="12"/>
  <c r="V110" i="12"/>
  <c r="R110" i="12"/>
  <c r="N110" i="12"/>
  <c r="H110" i="12"/>
  <c r="D110" i="12"/>
  <c r="J94" i="12"/>
  <c r="AJ94" i="12"/>
  <c r="AQ94" i="12"/>
  <c r="AM94" i="12"/>
  <c r="AI94" i="12"/>
  <c r="AE94" i="12"/>
  <c r="AA94" i="12"/>
  <c r="W94" i="12"/>
  <c r="S94" i="12"/>
  <c r="O94" i="12"/>
  <c r="K94" i="12"/>
  <c r="G94" i="12"/>
  <c r="AP94" i="12"/>
  <c r="AL94" i="12"/>
  <c r="AF94" i="12"/>
  <c r="AB94" i="12"/>
  <c r="X94" i="12"/>
  <c r="T94" i="12"/>
  <c r="P94" i="12"/>
  <c r="L94" i="12"/>
  <c r="F94" i="12"/>
  <c r="AO94" i="12"/>
  <c r="AK94" i="12"/>
  <c r="AG94" i="12"/>
  <c r="AC94" i="12"/>
  <c r="Y94" i="12"/>
  <c r="U94" i="12"/>
  <c r="Q94" i="12"/>
  <c r="M94" i="12"/>
  <c r="I94" i="12"/>
  <c r="E94" i="12"/>
  <c r="AN94" i="12"/>
  <c r="AH94" i="12"/>
  <c r="AD94" i="12"/>
  <c r="Z94" i="12"/>
  <c r="V94" i="12"/>
  <c r="R94" i="12"/>
  <c r="N94" i="12"/>
  <c r="H94" i="12"/>
  <c r="D94" i="12"/>
  <c r="V300" i="10"/>
  <c r="V301" i="10"/>
  <c r="V302" i="10"/>
  <c r="V303" i="10"/>
  <c r="V304" i="10"/>
  <c r="U300" i="10"/>
  <c r="U304" i="10"/>
  <c r="U301" i="10"/>
  <c r="U302" i="10"/>
  <c r="U303" i="10"/>
  <c r="U305" i="10"/>
  <c r="Y301" i="10"/>
  <c r="Y303" i="10"/>
  <c r="Y305" i="10"/>
  <c r="Y300" i="10"/>
  <c r="Y304" i="10"/>
  <c r="AA305" i="10"/>
  <c r="AA300" i="10"/>
  <c r="AA302" i="10"/>
  <c r="AA304" i="10"/>
  <c r="AA301" i="10"/>
  <c r="AA303" i="10"/>
  <c r="AC305" i="10"/>
  <c r="AC301" i="10"/>
  <c r="AC303" i="10"/>
  <c r="AC300" i="10"/>
  <c r="AC302" i="10"/>
  <c r="AC304" i="10"/>
  <c r="AE305" i="10"/>
  <c r="AE300" i="10"/>
  <c r="AE302" i="10"/>
  <c r="AE304" i="10"/>
  <c r="AE303" i="10"/>
  <c r="AI305" i="10"/>
  <c r="AI301" i="10"/>
  <c r="AI303" i="10"/>
  <c r="AI300" i="10"/>
  <c r="AI302" i="10"/>
  <c r="AI304" i="10"/>
  <c r="J105" i="12"/>
  <c r="AJ105" i="12"/>
  <c r="AQ105" i="12"/>
  <c r="AM105" i="12"/>
  <c r="AI105" i="12"/>
  <c r="AE105" i="12"/>
  <c r="AA105" i="12"/>
  <c r="W105" i="12"/>
  <c r="S105" i="12"/>
  <c r="O105" i="12"/>
  <c r="K105" i="12"/>
  <c r="G105" i="12"/>
  <c r="AP105" i="12"/>
  <c r="AL105" i="12"/>
  <c r="AF105" i="12"/>
  <c r="AB105" i="12"/>
  <c r="X105" i="12"/>
  <c r="T105" i="12"/>
  <c r="P105" i="12"/>
  <c r="L105" i="12"/>
  <c r="F105" i="12"/>
  <c r="AO105" i="12"/>
  <c r="AK105" i="12"/>
  <c r="AG105" i="12"/>
  <c r="AC105" i="12"/>
  <c r="Y105" i="12"/>
  <c r="U105" i="12"/>
  <c r="Q105" i="12"/>
  <c r="M105" i="12"/>
  <c r="I105" i="12"/>
  <c r="E105" i="12"/>
  <c r="AN105" i="12"/>
  <c r="AH105" i="12"/>
  <c r="AD105" i="12"/>
  <c r="Z105" i="12"/>
  <c r="V105" i="12"/>
  <c r="R105" i="12"/>
  <c r="N105" i="12"/>
  <c r="H105" i="12"/>
  <c r="D105" i="12"/>
  <c r="J89" i="12"/>
  <c r="AJ89" i="12"/>
  <c r="AQ89" i="12"/>
  <c r="AM89" i="12"/>
  <c r="AI89" i="12"/>
  <c r="AE89" i="12"/>
  <c r="AA89" i="12"/>
  <c r="W89" i="12"/>
  <c r="S89" i="12"/>
  <c r="O89" i="12"/>
  <c r="K89" i="12"/>
  <c r="G89" i="12"/>
  <c r="AP89" i="12"/>
  <c r="AL89" i="12"/>
  <c r="AF89" i="12"/>
  <c r="AB89" i="12"/>
  <c r="X89" i="12"/>
  <c r="T89" i="12"/>
  <c r="P89" i="12"/>
  <c r="L89" i="12"/>
  <c r="F89" i="12"/>
  <c r="AO89" i="12"/>
  <c r="AK89" i="12"/>
  <c r="AG89" i="12"/>
  <c r="AC89" i="12"/>
  <c r="Y89" i="12"/>
  <c r="U89" i="12"/>
  <c r="Q89" i="12"/>
  <c r="M89" i="12"/>
  <c r="I89" i="12"/>
  <c r="E89" i="12"/>
  <c r="AN89" i="12"/>
  <c r="AH89" i="12"/>
  <c r="AD89" i="12"/>
  <c r="Z89" i="12"/>
  <c r="V89" i="12"/>
  <c r="R89" i="12"/>
  <c r="N89" i="12"/>
  <c r="H89" i="12"/>
  <c r="D89" i="12"/>
  <c r="J154" i="12"/>
  <c r="AJ154" i="12"/>
  <c r="AP154" i="12"/>
  <c r="AL154" i="12"/>
  <c r="AF154" i="12"/>
  <c r="AB154" i="12"/>
  <c r="X154" i="12"/>
  <c r="T154" i="12"/>
  <c r="P154" i="12"/>
  <c r="L154" i="12"/>
  <c r="F154" i="12"/>
  <c r="AQ154" i="12"/>
  <c r="AM154" i="12"/>
  <c r="AI154" i="12"/>
  <c r="AE154" i="12"/>
  <c r="AA154" i="12"/>
  <c r="W154" i="12"/>
  <c r="S154" i="12"/>
  <c r="O154" i="12"/>
  <c r="K154" i="12"/>
  <c r="G154" i="12"/>
  <c r="AN154" i="12"/>
  <c r="AH154" i="12"/>
  <c r="AD154" i="12"/>
  <c r="Z154" i="12"/>
  <c r="V154" i="12"/>
  <c r="R154" i="12"/>
  <c r="N154" i="12"/>
  <c r="H154" i="12"/>
  <c r="D154" i="12"/>
  <c r="AO154" i="12"/>
  <c r="AK154" i="12"/>
  <c r="AG154" i="12"/>
  <c r="AC154" i="12"/>
  <c r="Y154" i="12"/>
  <c r="U154" i="12"/>
  <c r="Q154" i="12"/>
  <c r="M154" i="12"/>
  <c r="I154" i="12"/>
  <c r="E154" i="12"/>
  <c r="J155" i="12"/>
  <c r="AJ155" i="12"/>
  <c r="AP155" i="12"/>
  <c r="AL155" i="12"/>
  <c r="AF155" i="12"/>
  <c r="AB155" i="12"/>
  <c r="X155" i="12"/>
  <c r="T155" i="12"/>
  <c r="P155" i="12"/>
  <c r="L155" i="12"/>
  <c r="F155" i="12"/>
  <c r="AQ155" i="12"/>
  <c r="AM155" i="12"/>
  <c r="AI155" i="12"/>
  <c r="AE155" i="12"/>
  <c r="AA155" i="12"/>
  <c r="W155" i="12"/>
  <c r="S155" i="12"/>
  <c r="O155" i="12"/>
  <c r="K155" i="12"/>
  <c r="G155" i="12"/>
  <c r="AN155" i="12"/>
  <c r="AH155" i="12"/>
  <c r="AD155" i="12"/>
  <c r="Z155" i="12"/>
  <c r="V155" i="12"/>
  <c r="R155" i="12"/>
  <c r="N155" i="12"/>
  <c r="H155" i="12"/>
  <c r="D155" i="12"/>
  <c r="AO155" i="12"/>
  <c r="AK155" i="12"/>
  <c r="AG155" i="12"/>
  <c r="AC155" i="12"/>
  <c r="Y155" i="12"/>
  <c r="U155" i="12"/>
  <c r="Q155" i="12"/>
  <c r="M155" i="12"/>
  <c r="I155" i="12"/>
  <c r="E155" i="12"/>
  <c r="J75" i="12"/>
  <c r="AJ75" i="12"/>
  <c r="AQ75" i="12"/>
  <c r="AM75" i="12"/>
  <c r="AI75" i="12"/>
  <c r="AE75" i="12"/>
  <c r="AA75" i="12"/>
  <c r="W75" i="12"/>
  <c r="S75" i="12"/>
  <c r="O75" i="12"/>
  <c r="K75" i="12"/>
  <c r="G75" i="12"/>
  <c r="AP75" i="12"/>
  <c r="AL75" i="12"/>
  <c r="AF75" i="12"/>
  <c r="AB75" i="12"/>
  <c r="X75" i="12"/>
  <c r="T75" i="12"/>
  <c r="P75" i="12"/>
  <c r="L75" i="12"/>
  <c r="F75" i="12"/>
  <c r="AO75" i="12"/>
  <c r="AK75" i="12"/>
  <c r="AG75" i="12"/>
  <c r="AC75" i="12"/>
  <c r="Y75" i="12"/>
  <c r="U75" i="12"/>
  <c r="Q75" i="12"/>
  <c r="M75" i="12"/>
  <c r="I75" i="12"/>
  <c r="E75" i="12"/>
  <c r="AN75" i="12"/>
  <c r="AH75" i="12"/>
  <c r="AD75" i="12"/>
  <c r="Z75" i="12"/>
  <c r="V75" i="12"/>
  <c r="R75" i="12"/>
  <c r="N75" i="12"/>
  <c r="H75" i="12"/>
  <c r="D75" i="12"/>
  <c r="J43" i="12"/>
  <c r="AJ43" i="12"/>
  <c r="AQ43" i="12"/>
  <c r="AM43" i="12"/>
  <c r="AI43" i="12"/>
  <c r="AE43" i="12"/>
  <c r="AA43" i="12"/>
  <c r="W43" i="12"/>
  <c r="S43" i="12"/>
  <c r="O43" i="12"/>
  <c r="K43" i="12"/>
  <c r="G43" i="12"/>
  <c r="AP43" i="12"/>
  <c r="AL43" i="12"/>
  <c r="AF43" i="12"/>
  <c r="AB43" i="12"/>
  <c r="X43" i="12"/>
  <c r="T43" i="12"/>
  <c r="P43" i="12"/>
  <c r="L43" i="12"/>
  <c r="F43" i="12"/>
  <c r="AO43" i="12"/>
  <c r="AK43" i="12"/>
  <c r="AG43" i="12"/>
  <c r="AC43" i="12"/>
  <c r="Y43" i="12"/>
  <c r="U43" i="12"/>
  <c r="Q43" i="12"/>
  <c r="M43" i="12"/>
  <c r="I43" i="12"/>
  <c r="E43" i="12"/>
  <c r="AN43" i="12"/>
  <c r="AH43" i="12"/>
  <c r="AD43" i="12"/>
  <c r="Z43" i="12"/>
  <c r="V43" i="12"/>
  <c r="R43" i="12"/>
  <c r="N43" i="12"/>
  <c r="H43" i="12"/>
  <c r="D43" i="12"/>
  <c r="J157" i="12"/>
  <c r="AP157" i="12"/>
  <c r="AL157" i="12"/>
  <c r="AF157" i="12"/>
  <c r="AB157" i="12"/>
  <c r="X157" i="12"/>
  <c r="T157" i="12"/>
  <c r="P157" i="12"/>
  <c r="L157" i="12"/>
  <c r="F157" i="12"/>
  <c r="AQ157" i="12"/>
  <c r="AM157" i="12"/>
  <c r="AI157" i="12"/>
  <c r="AE157" i="12"/>
  <c r="AA157" i="12"/>
  <c r="W157" i="12"/>
  <c r="S157" i="12"/>
  <c r="O157" i="12"/>
  <c r="K157" i="12"/>
  <c r="G157" i="12"/>
  <c r="AN157" i="12"/>
  <c r="AH157" i="12"/>
  <c r="AD157" i="12"/>
  <c r="Z157" i="12"/>
  <c r="V157" i="12"/>
  <c r="R157" i="12"/>
  <c r="N157" i="12"/>
  <c r="H157" i="12"/>
  <c r="D157" i="12"/>
  <c r="AO157" i="12"/>
  <c r="AK157" i="12"/>
  <c r="AG157" i="12"/>
  <c r="AC157" i="12"/>
  <c r="Y157" i="12"/>
  <c r="U157" i="12"/>
  <c r="Q157" i="12"/>
  <c r="M157" i="12"/>
  <c r="I157" i="12"/>
  <c r="E157" i="12"/>
  <c r="J125" i="12"/>
  <c r="AJ125" i="12"/>
  <c r="AQ125" i="12"/>
  <c r="AM125" i="12"/>
  <c r="AI125" i="12"/>
  <c r="AE125" i="12"/>
  <c r="AA125" i="12"/>
  <c r="W125" i="12"/>
  <c r="S125" i="12"/>
  <c r="O125" i="12"/>
  <c r="K125" i="12"/>
  <c r="G125" i="12"/>
  <c r="AP125" i="12"/>
  <c r="AL125" i="12"/>
  <c r="AF125" i="12"/>
  <c r="AB125" i="12"/>
  <c r="X125" i="12"/>
  <c r="T125" i="12"/>
  <c r="P125" i="12"/>
  <c r="L125" i="12"/>
  <c r="F125" i="12"/>
  <c r="AO125" i="12"/>
  <c r="AK125" i="12"/>
  <c r="AG125" i="12"/>
  <c r="AC125" i="12"/>
  <c r="Y125" i="12"/>
  <c r="U125" i="12"/>
  <c r="Q125" i="12"/>
  <c r="M125" i="12"/>
  <c r="I125" i="12"/>
  <c r="E125" i="12"/>
  <c r="AN125" i="12"/>
  <c r="AH125" i="12"/>
  <c r="AD125" i="12"/>
  <c r="Z125" i="12"/>
  <c r="V125" i="12"/>
  <c r="R125" i="12"/>
  <c r="N125" i="12"/>
  <c r="H125" i="12"/>
  <c r="D125" i="12"/>
  <c r="J93" i="12"/>
  <c r="AJ93" i="12"/>
  <c r="AQ93" i="12"/>
  <c r="AP93" i="12"/>
  <c r="AK93" i="12"/>
  <c r="AG93" i="12"/>
  <c r="AC93" i="12"/>
  <c r="Y93" i="12"/>
  <c r="U93" i="12"/>
  <c r="Q93" i="12"/>
  <c r="M93" i="12"/>
  <c r="I93" i="12"/>
  <c r="E93" i="12"/>
  <c r="AL93" i="12"/>
  <c r="AF93" i="12"/>
  <c r="AB93" i="12"/>
  <c r="X93" i="12"/>
  <c r="T93" i="12"/>
  <c r="P93" i="12"/>
  <c r="L93" i="12"/>
  <c r="F93" i="12"/>
  <c r="AO93" i="12"/>
  <c r="AM93" i="12"/>
  <c r="AI93" i="12"/>
  <c r="AE93" i="12"/>
  <c r="AA93" i="12"/>
  <c r="W93" i="12"/>
  <c r="S93" i="12"/>
  <c r="O93" i="12"/>
  <c r="K93" i="12"/>
  <c r="G93" i="12"/>
  <c r="AN93" i="12"/>
  <c r="AH93" i="12"/>
  <c r="AD93" i="12"/>
  <c r="Z93" i="12"/>
  <c r="V93" i="12"/>
  <c r="R93" i="12"/>
  <c r="N93" i="12"/>
  <c r="H93" i="12"/>
  <c r="D93" i="12"/>
  <c r="J45" i="12"/>
  <c r="AJ45" i="12"/>
  <c r="AQ45" i="12"/>
  <c r="AM45" i="12"/>
  <c r="AI45" i="12"/>
  <c r="AE45" i="12"/>
  <c r="AA45" i="12"/>
  <c r="W45" i="12"/>
  <c r="S45" i="12"/>
  <c r="O45" i="12"/>
  <c r="K45" i="12"/>
  <c r="G45" i="12"/>
  <c r="AP45" i="12"/>
  <c r="AL45" i="12"/>
  <c r="AF45" i="12"/>
  <c r="AB45" i="12"/>
  <c r="X45" i="12"/>
  <c r="T45" i="12"/>
  <c r="P45" i="12"/>
  <c r="L45" i="12"/>
  <c r="F45" i="12"/>
  <c r="AO45" i="12"/>
  <c r="AK45" i="12"/>
  <c r="AG45" i="12"/>
  <c r="AC45" i="12"/>
  <c r="Y45" i="12"/>
  <c r="U45" i="12"/>
  <c r="Q45" i="12"/>
  <c r="M45" i="12"/>
  <c r="I45" i="12"/>
  <c r="E45" i="12"/>
  <c r="AN45" i="12"/>
  <c r="AH45" i="12"/>
  <c r="AD45" i="12"/>
  <c r="Z45" i="12"/>
  <c r="V45" i="12"/>
  <c r="R45" i="12"/>
  <c r="N45" i="12"/>
  <c r="H45" i="12"/>
  <c r="D45" i="12"/>
  <c r="J112" i="12"/>
  <c r="AJ112" i="12"/>
  <c r="AQ112" i="12"/>
  <c r="AM112" i="12"/>
  <c r="AI112" i="12"/>
  <c r="AE112" i="12"/>
  <c r="AA112" i="12"/>
  <c r="W112" i="12"/>
  <c r="S112" i="12"/>
  <c r="O112" i="12"/>
  <c r="K112" i="12"/>
  <c r="G112" i="12"/>
  <c r="AP112" i="12"/>
  <c r="AL112" i="12"/>
  <c r="AF112" i="12"/>
  <c r="AB112" i="12"/>
  <c r="X112" i="12"/>
  <c r="T112" i="12"/>
  <c r="P112" i="12"/>
  <c r="L112" i="12"/>
  <c r="F112" i="12"/>
  <c r="AO112" i="12"/>
  <c r="AK112" i="12"/>
  <c r="AG112" i="12"/>
  <c r="AC112" i="12"/>
  <c r="Y112" i="12"/>
  <c r="U112" i="12"/>
  <c r="Q112" i="12"/>
  <c r="M112" i="12"/>
  <c r="I112" i="12"/>
  <c r="E112" i="12"/>
  <c r="AN112" i="12"/>
  <c r="AH112" i="12"/>
  <c r="AD112" i="12"/>
  <c r="Z112" i="12"/>
  <c r="V112" i="12"/>
  <c r="R112" i="12"/>
  <c r="N112" i="12"/>
  <c r="H112" i="12"/>
  <c r="D112" i="12"/>
  <c r="J96" i="12"/>
  <c r="AJ96" i="12"/>
  <c r="AQ96" i="12"/>
  <c r="AM96" i="12"/>
  <c r="AI96" i="12"/>
  <c r="AE96" i="12"/>
  <c r="AA96" i="12"/>
  <c r="W96" i="12"/>
  <c r="S96" i="12"/>
  <c r="O96" i="12"/>
  <c r="K96" i="12"/>
  <c r="G96" i="12"/>
  <c r="AP96" i="12"/>
  <c r="AL96" i="12"/>
  <c r="AF96" i="12"/>
  <c r="AB96" i="12"/>
  <c r="X96" i="12"/>
  <c r="T96" i="12"/>
  <c r="P96" i="12"/>
  <c r="L96" i="12"/>
  <c r="F96" i="12"/>
  <c r="AO96" i="12"/>
  <c r="AK96" i="12"/>
  <c r="AG96" i="12"/>
  <c r="AC96" i="12"/>
  <c r="Y96" i="12"/>
  <c r="U96" i="12"/>
  <c r="Q96" i="12"/>
  <c r="M96" i="12"/>
  <c r="I96" i="12"/>
  <c r="E96" i="12"/>
  <c r="AN96" i="12"/>
  <c r="AH96" i="12"/>
  <c r="AD96" i="12"/>
  <c r="Z96" i="12"/>
  <c r="V96" i="12"/>
  <c r="R96" i="12"/>
  <c r="N96" i="12"/>
  <c r="H96" i="12"/>
  <c r="D96" i="12"/>
  <c r="J129" i="12"/>
  <c r="AJ129" i="12"/>
  <c r="AP129" i="12"/>
  <c r="AL129" i="12"/>
  <c r="AF129" i="12"/>
  <c r="AB129" i="12"/>
  <c r="X129" i="12"/>
  <c r="T129" i="12"/>
  <c r="P129" i="12"/>
  <c r="L129" i="12"/>
  <c r="F129" i="12"/>
  <c r="AQ129" i="12"/>
  <c r="AM129" i="12"/>
  <c r="AI129" i="12"/>
  <c r="AE129" i="12"/>
  <c r="AA129" i="12"/>
  <c r="W129" i="12"/>
  <c r="S129" i="12"/>
  <c r="O129" i="12"/>
  <c r="K129" i="12"/>
  <c r="G129" i="12"/>
  <c r="AN129" i="12"/>
  <c r="AH129" i="12"/>
  <c r="AD129" i="12"/>
  <c r="Z129" i="12"/>
  <c r="V129" i="12"/>
  <c r="R129" i="12"/>
  <c r="N129" i="12"/>
  <c r="H129" i="12"/>
  <c r="D129" i="12"/>
  <c r="AO129" i="12"/>
  <c r="AK129" i="12"/>
  <c r="AG129" i="12"/>
  <c r="AC129" i="12"/>
  <c r="Y129" i="12"/>
  <c r="U129" i="12"/>
  <c r="Q129" i="12"/>
  <c r="M129" i="12"/>
  <c r="I129" i="12"/>
  <c r="E129" i="12"/>
  <c r="J113" i="12"/>
  <c r="AJ113" i="12"/>
  <c r="AQ113" i="12"/>
  <c r="AM113" i="12"/>
  <c r="AI113" i="12"/>
  <c r="AE113" i="12"/>
  <c r="AA113" i="12"/>
  <c r="W113" i="12"/>
  <c r="S113" i="12"/>
  <c r="O113" i="12"/>
  <c r="K113" i="12"/>
  <c r="G113" i="12"/>
  <c r="AP113" i="12"/>
  <c r="AL113" i="12"/>
  <c r="AF113" i="12"/>
  <c r="AB113" i="12"/>
  <c r="X113" i="12"/>
  <c r="T113" i="12"/>
  <c r="P113" i="12"/>
  <c r="L113" i="12"/>
  <c r="F113" i="12"/>
  <c r="AO113" i="12"/>
  <c r="AK113" i="12"/>
  <c r="AG113" i="12"/>
  <c r="AC113" i="12"/>
  <c r="Y113" i="12"/>
  <c r="U113" i="12"/>
  <c r="Q113" i="12"/>
  <c r="M113" i="12"/>
  <c r="I113" i="12"/>
  <c r="E113" i="12"/>
  <c r="AN113" i="12"/>
  <c r="AH113" i="12"/>
  <c r="AD113" i="12"/>
  <c r="Z113" i="12"/>
  <c r="V113" i="12"/>
  <c r="R113" i="12"/>
  <c r="N113" i="12"/>
  <c r="H113" i="12"/>
  <c r="D113" i="12"/>
  <c r="J97" i="12"/>
  <c r="AJ97" i="12"/>
  <c r="AQ97" i="12"/>
  <c r="AM97" i="12"/>
  <c r="AI97" i="12"/>
  <c r="AE97" i="12"/>
  <c r="AA97" i="12"/>
  <c r="W97" i="12"/>
  <c r="S97" i="12"/>
  <c r="O97" i="12"/>
  <c r="K97" i="12"/>
  <c r="G97" i="12"/>
  <c r="AP97" i="12"/>
  <c r="AL97" i="12"/>
  <c r="AF97" i="12"/>
  <c r="AB97" i="12"/>
  <c r="X97" i="12"/>
  <c r="T97" i="12"/>
  <c r="P97" i="12"/>
  <c r="L97" i="12"/>
  <c r="F97" i="12"/>
  <c r="AO97" i="12"/>
  <c r="AK97" i="12"/>
  <c r="AG97" i="12"/>
  <c r="AC97" i="12"/>
  <c r="Y97" i="12"/>
  <c r="U97" i="12"/>
  <c r="Q97" i="12"/>
  <c r="M97" i="12"/>
  <c r="I97" i="12"/>
  <c r="E97" i="12"/>
  <c r="AN97" i="12"/>
  <c r="AH97" i="12"/>
  <c r="AD97" i="12"/>
  <c r="Z97" i="12"/>
  <c r="V97" i="12"/>
  <c r="R97" i="12"/>
  <c r="N97" i="12"/>
  <c r="H97" i="12"/>
  <c r="D97" i="12"/>
  <c r="J82" i="12"/>
  <c r="AJ82" i="12"/>
  <c r="AQ82" i="12"/>
  <c r="AM82" i="12"/>
  <c r="AI82" i="12"/>
  <c r="AE82" i="12"/>
  <c r="AA82" i="12"/>
  <c r="W82" i="12"/>
  <c r="S82" i="12"/>
  <c r="O82" i="12"/>
  <c r="K82" i="12"/>
  <c r="G82" i="12"/>
  <c r="AP82" i="12"/>
  <c r="AL82" i="12"/>
  <c r="AF82" i="12"/>
  <c r="AB82" i="12"/>
  <c r="X82" i="12"/>
  <c r="T82" i="12"/>
  <c r="P82" i="12"/>
  <c r="L82" i="12"/>
  <c r="F82" i="12"/>
  <c r="AO82" i="12"/>
  <c r="AK82" i="12"/>
  <c r="AG82" i="12"/>
  <c r="AC82" i="12"/>
  <c r="Y82" i="12"/>
  <c r="U82" i="12"/>
  <c r="Q82" i="12"/>
  <c r="M82" i="12"/>
  <c r="I82" i="12"/>
  <c r="E82" i="12"/>
  <c r="AN82" i="12"/>
  <c r="AH82" i="12"/>
  <c r="AD82" i="12"/>
  <c r="Z82" i="12"/>
  <c r="V82" i="12"/>
  <c r="R82" i="12"/>
  <c r="N82" i="12"/>
  <c r="H82" i="12"/>
  <c r="D82" i="12"/>
  <c r="J147" i="12"/>
  <c r="AJ147" i="12"/>
  <c r="AP147" i="12"/>
  <c r="AL147" i="12"/>
  <c r="AF147" i="12"/>
  <c r="AB147" i="12"/>
  <c r="X147" i="12"/>
  <c r="T147" i="12"/>
  <c r="P147" i="12"/>
  <c r="L147" i="12"/>
  <c r="F147" i="12"/>
  <c r="AQ147" i="12"/>
  <c r="AM147" i="12"/>
  <c r="AI147" i="12"/>
  <c r="AE147" i="12"/>
  <c r="AA147" i="12"/>
  <c r="W147" i="12"/>
  <c r="S147" i="12"/>
  <c r="O147" i="12"/>
  <c r="K147" i="12"/>
  <c r="G147" i="12"/>
  <c r="AN147" i="12"/>
  <c r="AH147" i="12"/>
  <c r="AD147" i="12"/>
  <c r="Z147" i="12"/>
  <c r="V147" i="12"/>
  <c r="R147" i="12"/>
  <c r="N147" i="12"/>
  <c r="H147" i="12"/>
  <c r="D147" i="12"/>
  <c r="AO147" i="12"/>
  <c r="AK147" i="12"/>
  <c r="AG147" i="12"/>
  <c r="AC147" i="12"/>
  <c r="Y147" i="12"/>
  <c r="U147" i="12"/>
  <c r="Q147" i="12"/>
  <c r="M147" i="12"/>
  <c r="I147" i="12"/>
  <c r="E147" i="12"/>
  <c r="J99" i="12"/>
  <c r="AJ99" i="12"/>
  <c r="AQ99" i="12"/>
  <c r="AM99" i="12"/>
  <c r="AI99" i="12"/>
  <c r="AE99" i="12"/>
  <c r="AA99" i="12"/>
  <c r="W99" i="12"/>
  <c r="S99" i="12"/>
  <c r="O99" i="12"/>
  <c r="K99" i="12"/>
  <c r="G99" i="12"/>
  <c r="AP99" i="12"/>
  <c r="AL99" i="12"/>
  <c r="AF99" i="12"/>
  <c r="AB99" i="12"/>
  <c r="X99" i="12"/>
  <c r="T99" i="12"/>
  <c r="P99" i="12"/>
  <c r="L99" i="12"/>
  <c r="F99" i="12"/>
  <c r="AO99" i="12"/>
  <c r="AK99" i="12"/>
  <c r="AG99" i="12"/>
  <c r="AC99" i="12"/>
  <c r="Y99" i="12"/>
  <c r="U99" i="12"/>
  <c r="Q99" i="12"/>
  <c r="M99" i="12"/>
  <c r="I99" i="12"/>
  <c r="E99" i="12"/>
  <c r="AN99" i="12"/>
  <c r="AH99" i="12"/>
  <c r="AD99" i="12"/>
  <c r="Z99" i="12"/>
  <c r="V99" i="12"/>
  <c r="R99" i="12"/>
  <c r="N99" i="12"/>
  <c r="H99" i="12"/>
  <c r="D99" i="12"/>
  <c r="J101" i="12"/>
  <c r="AJ101" i="12"/>
  <c r="AQ101" i="12"/>
  <c r="AM101" i="12"/>
  <c r="AI101" i="12"/>
  <c r="AE101" i="12"/>
  <c r="AA101" i="12"/>
  <c r="W101" i="12"/>
  <c r="S101" i="12"/>
  <c r="O101" i="12"/>
  <c r="K101" i="12"/>
  <c r="G101" i="12"/>
  <c r="AP101" i="12"/>
  <c r="AL101" i="12"/>
  <c r="AF101" i="12"/>
  <c r="AB101" i="12"/>
  <c r="X101" i="12"/>
  <c r="T101" i="12"/>
  <c r="P101" i="12"/>
  <c r="L101" i="12"/>
  <c r="F101" i="12"/>
  <c r="AO101" i="12"/>
  <c r="AK101" i="12"/>
  <c r="AG101" i="12"/>
  <c r="AC101" i="12"/>
  <c r="Y101" i="12"/>
  <c r="U101" i="12"/>
  <c r="Q101" i="12"/>
  <c r="M101" i="12"/>
  <c r="I101" i="12"/>
  <c r="E101" i="12"/>
  <c r="AN101" i="12"/>
  <c r="AH101" i="12"/>
  <c r="AD101" i="12"/>
  <c r="Z101" i="12"/>
  <c r="V101" i="12"/>
  <c r="R101" i="12"/>
  <c r="N101" i="12"/>
  <c r="H101" i="12"/>
  <c r="D101" i="12"/>
  <c r="J54" i="12"/>
  <c r="AQ54" i="12"/>
  <c r="AM54" i="12"/>
  <c r="AI54" i="12"/>
  <c r="AE54" i="12"/>
  <c r="AA54" i="12"/>
  <c r="W54" i="12"/>
  <c r="S54" i="12"/>
  <c r="O54" i="12"/>
  <c r="K54" i="12"/>
  <c r="G54" i="12"/>
  <c r="AP54" i="12"/>
  <c r="AL54" i="12"/>
  <c r="AF54" i="12"/>
  <c r="AB54" i="12"/>
  <c r="X54" i="12"/>
  <c r="T54" i="12"/>
  <c r="P54" i="12"/>
  <c r="L54" i="12"/>
  <c r="F54" i="12"/>
  <c r="AJ54" i="12"/>
  <c r="AO54" i="12"/>
  <c r="AK54" i="12"/>
  <c r="AG54" i="12"/>
  <c r="AC54" i="12"/>
  <c r="Y54" i="12"/>
  <c r="U54" i="12"/>
  <c r="Q54" i="12"/>
  <c r="M54" i="12"/>
  <c r="I54" i="12"/>
  <c r="E54" i="12"/>
  <c r="AN54" i="12"/>
  <c r="AH54" i="12"/>
  <c r="AD54" i="12"/>
  <c r="Z54" i="12"/>
  <c r="V54" i="12"/>
  <c r="R54" i="12"/>
  <c r="N54" i="12"/>
  <c r="H54" i="12"/>
  <c r="D54" i="12"/>
  <c r="J46" i="12"/>
  <c r="AJ46" i="12"/>
  <c r="AQ46" i="12"/>
  <c r="AM46" i="12"/>
  <c r="AI46" i="12"/>
  <c r="AE46" i="12"/>
  <c r="AA46" i="12"/>
  <c r="W46" i="12"/>
  <c r="S46" i="12"/>
  <c r="O46" i="12"/>
  <c r="K46" i="12"/>
  <c r="G46" i="12"/>
  <c r="AP46" i="12"/>
  <c r="AL46" i="12"/>
  <c r="AF46" i="12"/>
  <c r="AB46" i="12"/>
  <c r="X46" i="12"/>
  <c r="T46" i="12"/>
  <c r="P46" i="12"/>
  <c r="L46" i="12"/>
  <c r="F46" i="12"/>
  <c r="AO46" i="12"/>
  <c r="AK46" i="12"/>
  <c r="AG46" i="12"/>
  <c r="AC46" i="12"/>
  <c r="Y46" i="12"/>
  <c r="U46" i="12"/>
  <c r="Q46" i="12"/>
  <c r="M46" i="12"/>
  <c r="I46" i="12"/>
  <c r="E46" i="12"/>
  <c r="AN46" i="12"/>
  <c r="AH46" i="12"/>
  <c r="AD46" i="12"/>
  <c r="Z46" i="12"/>
  <c r="V46" i="12"/>
  <c r="R46" i="12"/>
  <c r="N46" i="12"/>
  <c r="H46" i="12"/>
  <c r="D46" i="12"/>
  <c r="AP156" i="12"/>
  <c r="AL156" i="12"/>
  <c r="AF156" i="12"/>
  <c r="AB156" i="12"/>
  <c r="X156" i="12"/>
  <c r="T156" i="12"/>
  <c r="P156" i="12"/>
  <c r="L156" i="12"/>
  <c r="F156" i="12"/>
  <c r="AQ156" i="12"/>
  <c r="AM156" i="12"/>
  <c r="AI156" i="12"/>
  <c r="AE156" i="12"/>
  <c r="AA156" i="12"/>
  <c r="W156" i="12"/>
  <c r="S156" i="12"/>
  <c r="O156" i="12"/>
  <c r="K156" i="12"/>
  <c r="G156" i="12"/>
  <c r="AN156" i="12"/>
  <c r="AH156" i="12"/>
  <c r="AD156" i="12"/>
  <c r="Z156" i="12"/>
  <c r="V156" i="12"/>
  <c r="R156" i="12"/>
  <c r="N156" i="12"/>
  <c r="H156" i="12"/>
  <c r="D156" i="12"/>
  <c r="AO156" i="12"/>
  <c r="AK156" i="12"/>
  <c r="AG156" i="12"/>
  <c r="AC156" i="12"/>
  <c r="Y156" i="12"/>
  <c r="U156" i="12"/>
  <c r="Q156" i="12"/>
  <c r="M156" i="12"/>
  <c r="I156" i="12"/>
  <c r="E156" i="12"/>
  <c r="J156" i="12"/>
  <c r="J124" i="12"/>
  <c r="AJ124" i="12"/>
  <c r="AO124" i="12"/>
  <c r="AK124" i="12"/>
  <c r="AG124" i="12"/>
  <c r="AC124" i="12"/>
  <c r="Y124" i="12"/>
  <c r="U124" i="12"/>
  <c r="Q124" i="12"/>
  <c r="M124" i="12"/>
  <c r="I124" i="12"/>
  <c r="E124" i="12"/>
  <c r="AN124" i="12"/>
  <c r="AH124" i="12"/>
  <c r="AD124" i="12"/>
  <c r="Z124" i="12"/>
  <c r="V124" i="12"/>
  <c r="R124" i="12"/>
  <c r="N124" i="12"/>
  <c r="H124" i="12"/>
  <c r="D124" i="12"/>
  <c r="AQ124" i="12"/>
  <c r="AM124" i="12"/>
  <c r="AI124" i="12"/>
  <c r="AE124" i="12"/>
  <c r="AA124" i="12"/>
  <c r="W124" i="12"/>
  <c r="S124" i="12"/>
  <c r="O124" i="12"/>
  <c r="K124" i="12"/>
  <c r="G124" i="12"/>
  <c r="AP124" i="12"/>
  <c r="AL124" i="12"/>
  <c r="AF124" i="12"/>
  <c r="AB124" i="12"/>
  <c r="X124" i="12"/>
  <c r="T124" i="12"/>
  <c r="P124" i="12"/>
  <c r="L124" i="12"/>
  <c r="F124" i="12"/>
  <c r="J44" i="12"/>
  <c r="AJ44" i="12"/>
  <c r="AO44" i="12"/>
  <c r="AK44" i="12"/>
  <c r="AG44" i="12"/>
  <c r="AC44" i="12"/>
  <c r="Y44" i="12"/>
  <c r="U44" i="12"/>
  <c r="Q44" i="12"/>
  <c r="M44" i="12"/>
  <c r="I44" i="12"/>
  <c r="E44" i="12"/>
  <c r="AN44" i="12"/>
  <c r="AH44" i="12"/>
  <c r="AD44" i="12"/>
  <c r="Z44" i="12"/>
  <c r="V44" i="12"/>
  <c r="R44" i="12"/>
  <c r="N44" i="12"/>
  <c r="H44" i="12"/>
  <c r="D44" i="12"/>
  <c r="AQ44" i="12"/>
  <c r="AM44" i="12"/>
  <c r="AI44" i="12"/>
  <c r="AE44" i="12"/>
  <c r="AA44" i="12"/>
  <c r="W44" i="12"/>
  <c r="S44" i="12"/>
  <c r="O44" i="12"/>
  <c r="K44" i="12"/>
  <c r="G44" i="12"/>
  <c r="AP44" i="12"/>
  <c r="AL44" i="12"/>
  <c r="AF44" i="12"/>
  <c r="AB44" i="12"/>
  <c r="X44" i="12"/>
  <c r="T44" i="12"/>
  <c r="P44" i="12"/>
  <c r="L44" i="12"/>
  <c r="F44" i="12"/>
  <c r="AQ116" i="12"/>
  <c r="AM116" i="12"/>
  <c r="AI116" i="12"/>
  <c r="AE116" i="12"/>
  <c r="AA116" i="12"/>
  <c r="W116" i="12"/>
  <c r="S116" i="12"/>
  <c r="O116" i="12"/>
  <c r="K116" i="12"/>
  <c r="G116" i="12"/>
  <c r="AP116" i="12"/>
  <c r="AL116" i="12"/>
  <c r="AF116" i="12"/>
  <c r="AB116" i="12"/>
  <c r="X116" i="12"/>
  <c r="T116" i="12"/>
  <c r="P116" i="12"/>
  <c r="L116" i="12"/>
  <c r="AO116" i="12"/>
  <c r="AK116" i="12"/>
  <c r="AG116" i="12"/>
  <c r="AC116" i="12"/>
  <c r="Y116" i="12"/>
  <c r="U116" i="12"/>
  <c r="Q116" i="12"/>
  <c r="M116" i="12"/>
  <c r="I116" i="12"/>
  <c r="E116" i="12"/>
  <c r="AN116" i="12"/>
  <c r="AH116" i="12"/>
  <c r="AD116" i="12"/>
  <c r="Z116" i="12"/>
  <c r="V116" i="12"/>
  <c r="R116" i="12"/>
  <c r="N116" i="12"/>
  <c r="H116" i="12"/>
  <c r="D116" i="12"/>
  <c r="F116" i="12"/>
  <c r="J116" i="12"/>
  <c r="AJ156" i="12"/>
  <c r="J108" i="12"/>
  <c r="AJ108" i="12"/>
  <c r="AO108" i="12"/>
  <c r="AK108" i="12"/>
  <c r="AG108" i="12"/>
  <c r="AC108" i="12"/>
  <c r="Y108" i="12"/>
  <c r="U108" i="12"/>
  <c r="Q108" i="12"/>
  <c r="M108" i="12"/>
  <c r="I108" i="12"/>
  <c r="E108" i="12"/>
  <c r="AN108" i="12"/>
  <c r="AH108" i="12"/>
  <c r="AD108" i="12"/>
  <c r="Z108" i="12"/>
  <c r="V108" i="12"/>
  <c r="R108" i="12"/>
  <c r="N108" i="12"/>
  <c r="H108" i="12"/>
  <c r="D108" i="12"/>
  <c r="AQ108" i="12"/>
  <c r="AM108" i="12"/>
  <c r="AI108" i="12"/>
  <c r="AE108" i="12"/>
  <c r="AA108" i="12"/>
  <c r="W108" i="12"/>
  <c r="S108" i="12"/>
  <c r="O108" i="12"/>
  <c r="K108" i="12"/>
  <c r="G108" i="12"/>
  <c r="AP108" i="12"/>
  <c r="AL108" i="12"/>
  <c r="AF108" i="12"/>
  <c r="AB108" i="12"/>
  <c r="X108" i="12"/>
  <c r="T108" i="12"/>
  <c r="P108" i="12"/>
  <c r="L108" i="12"/>
  <c r="F108" i="12"/>
  <c r="J92" i="12"/>
  <c r="AQ92" i="12"/>
  <c r="AM92" i="12"/>
  <c r="AI92" i="12"/>
  <c r="AE92" i="12"/>
  <c r="AA92" i="12"/>
  <c r="W92" i="12"/>
  <c r="S92" i="12"/>
  <c r="O92" i="12"/>
  <c r="K92" i="12"/>
  <c r="G92" i="12"/>
  <c r="AP92" i="12"/>
  <c r="AL92" i="12"/>
  <c r="AF92" i="12"/>
  <c r="AB92" i="12"/>
  <c r="X92" i="12"/>
  <c r="T92" i="12"/>
  <c r="P92" i="12"/>
  <c r="L92" i="12"/>
  <c r="F92" i="12"/>
  <c r="AJ92" i="12"/>
  <c r="AO92" i="12"/>
  <c r="AK92" i="12"/>
  <c r="AG92" i="12"/>
  <c r="AC92" i="12"/>
  <c r="Y92" i="12"/>
  <c r="U92" i="12"/>
  <c r="Q92" i="12"/>
  <c r="M92" i="12"/>
  <c r="I92" i="12"/>
  <c r="E92" i="12"/>
  <c r="AN92" i="12"/>
  <c r="AH92" i="12"/>
  <c r="AD92" i="12"/>
  <c r="Z92" i="12"/>
  <c r="V92" i="12"/>
  <c r="R92" i="12"/>
  <c r="N92" i="12"/>
  <c r="H92" i="12"/>
  <c r="D92" i="12"/>
  <c r="J132" i="12"/>
  <c r="AJ132" i="12"/>
  <c r="AN132" i="12"/>
  <c r="AH132" i="12"/>
  <c r="AD132" i="12"/>
  <c r="Z132" i="12"/>
  <c r="V132" i="12"/>
  <c r="R132" i="12"/>
  <c r="N132" i="12"/>
  <c r="H132" i="12"/>
  <c r="AP132" i="12"/>
  <c r="AL132" i="12"/>
  <c r="AF132" i="12"/>
  <c r="AB132" i="12"/>
  <c r="X132" i="12"/>
  <c r="T132" i="12"/>
  <c r="P132" i="12"/>
  <c r="L132" i="12"/>
  <c r="D132" i="12"/>
  <c r="AO132" i="12"/>
  <c r="AK132" i="12"/>
  <c r="AG132" i="12"/>
  <c r="AC132" i="12"/>
  <c r="Y132" i="12"/>
  <c r="U132" i="12"/>
  <c r="Q132" i="12"/>
  <c r="M132" i="12"/>
  <c r="I132" i="12"/>
  <c r="E132" i="12"/>
  <c r="F132" i="12"/>
  <c r="AQ132" i="12"/>
  <c r="AM132" i="12"/>
  <c r="AI132" i="12"/>
  <c r="AE132" i="12"/>
  <c r="AA132" i="12"/>
  <c r="W132" i="12"/>
  <c r="S132" i="12"/>
  <c r="O132" i="12"/>
  <c r="K132" i="12"/>
  <c r="G132" i="12"/>
  <c r="J100" i="12"/>
  <c r="AJ100" i="12"/>
  <c r="AO100" i="12"/>
  <c r="AK100" i="12"/>
  <c r="AG100" i="12"/>
  <c r="AC100" i="12"/>
  <c r="Y100" i="12"/>
  <c r="U100" i="12"/>
  <c r="Q100" i="12"/>
  <c r="M100" i="12"/>
  <c r="I100" i="12"/>
  <c r="E100" i="12"/>
  <c r="AN100" i="12"/>
  <c r="AH100" i="12"/>
  <c r="AD100" i="12"/>
  <c r="Z100" i="12"/>
  <c r="V100" i="12"/>
  <c r="R100" i="12"/>
  <c r="N100" i="12"/>
  <c r="H100" i="12"/>
  <c r="D100" i="12"/>
  <c r="AQ100" i="12"/>
  <c r="AM100" i="12"/>
  <c r="AI100" i="12"/>
  <c r="AE100" i="12"/>
  <c r="AA100" i="12"/>
  <c r="W100" i="12"/>
  <c r="S100" i="12"/>
  <c r="O100" i="12"/>
  <c r="K100" i="12"/>
  <c r="G100" i="12"/>
  <c r="AP100" i="12"/>
  <c r="AL100" i="12"/>
  <c r="AF100" i="12"/>
  <c r="AB100" i="12"/>
  <c r="X100" i="12"/>
  <c r="T100" i="12"/>
  <c r="P100" i="12"/>
  <c r="L100" i="12"/>
  <c r="F100" i="12"/>
  <c r="AQ84" i="12"/>
  <c r="AM84" i="12"/>
  <c r="AI84" i="12"/>
  <c r="AE84" i="12"/>
  <c r="AA84" i="12"/>
  <c r="W84" i="12"/>
  <c r="S84" i="12"/>
  <c r="O84" i="12"/>
  <c r="K84" i="12"/>
  <c r="G84" i="12"/>
  <c r="AP84" i="12"/>
  <c r="AL84" i="12"/>
  <c r="AF84" i="12"/>
  <c r="AB84" i="12"/>
  <c r="X84" i="12"/>
  <c r="T84" i="12"/>
  <c r="P84" i="12"/>
  <c r="L84" i="12"/>
  <c r="F84" i="12"/>
  <c r="AO84" i="12"/>
  <c r="AK84" i="12"/>
  <c r="AG84" i="12"/>
  <c r="AC84" i="12"/>
  <c r="Y84" i="12"/>
  <c r="U84" i="12"/>
  <c r="Q84" i="12"/>
  <c r="M84" i="12"/>
  <c r="I84" i="12"/>
  <c r="E84" i="12"/>
  <c r="AN84" i="12"/>
  <c r="AH84" i="12"/>
  <c r="AD84" i="12"/>
  <c r="Z84" i="12"/>
  <c r="V84" i="12"/>
  <c r="R84" i="12"/>
  <c r="N84" i="12"/>
  <c r="H84" i="12"/>
  <c r="D84" i="12"/>
  <c r="J84" i="12"/>
  <c r="J137" i="12"/>
  <c r="AJ137" i="12"/>
  <c r="J138" i="12"/>
  <c r="AJ138" i="12"/>
  <c r="J60" i="12"/>
  <c r="AJ60" i="12"/>
  <c r="J142" i="12"/>
  <c r="AJ142" i="12"/>
  <c r="J62" i="12"/>
  <c r="AJ62" i="12"/>
  <c r="J65" i="12"/>
  <c r="AJ65" i="12"/>
  <c r="J66" i="12"/>
  <c r="AJ66" i="12"/>
  <c r="J68" i="12"/>
  <c r="AJ68" i="12"/>
  <c r="J136" i="12"/>
  <c r="AJ136" i="12"/>
  <c r="J57" i="12"/>
  <c r="AJ57" i="12"/>
  <c r="J139" i="12"/>
  <c r="AJ139" i="12"/>
  <c r="J59" i="12"/>
  <c r="AJ59" i="12"/>
  <c r="J140" i="12"/>
  <c r="AJ140" i="12"/>
  <c r="J141" i="12"/>
  <c r="AJ141" i="12"/>
  <c r="J64" i="12"/>
  <c r="AJ64" i="12"/>
  <c r="J32" i="12"/>
  <c r="AJ32" i="12"/>
  <c r="J33" i="12"/>
  <c r="AJ33" i="12"/>
  <c r="J34" i="12"/>
  <c r="AJ34" i="12"/>
  <c r="J67" i="12"/>
  <c r="AJ67" i="12"/>
  <c r="J35" i="12"/>
  <c r="AJ35" i="12"/>
  <c r="J36" i="12"/>
  <c r="AJ36" i="12"/>
  <c r="J69" i="12"/>
  <c r="AJ69" i="12"/>
  <c r="J37" i="12"/>
  <c r="AJ37" i="12"/>
  <c r="J70" i="12"/>
  <c r="AJ70" i="12"/>
  <c r="J38" i="12"/>
  <c r="AJ38" i="12"/>
  <c r="X300" i="10"/>
  <c r="X301" i="10"/>
  <c r="X302" i="10"/>
  <c r="X303" i="10"/>
  <c r="X304" i="10"/>
  <c r="X305" i="10"/>
  <c r="AP137" i="12"/>
  <c r="AN137" i="12"/>
  <c r="AL137" i="12"/>
  <c r="AH137" i="12"/>
  <c r="AF137" i="12"/>
  <c r="AD137" i="12"/>
  <c r="AB137" i="12"/>
  <c r="Z137" i="12"/>
  <c r="X137" i="12"/>
  <c r="V137" i="12"/>
  <c r="T137" i="12"/>
  <c r="R137" i="12"/>
  <c r="P137" i="12"/>
  <c r="N137" i="12"/>
  <c r="L137" i="12"/>
  <c r="H137" i="12"/>
  <c r="F137" i="12"/>
  <c r="D137" i="12"/>
  <c r="AQ137" i="12"/>
  <c r="AO137" i="12"/>
  <c r="AM137" i="12"/>
  <c r="AK137" i="12"/>
  <c r="AI137" i="12"/>
  <c r="AG137" i="12"/>
  <c r="AE137" i="12"/>
  <c r="AC137" i="12"/>
  <c r="AA137" i="12"/>
  <c r="Y137" i="12"/>
  <c r="W137" i="12"/>
  <c r="U137" i="12"/>
  <c r="S137" i="12"/>
  <c r="Q137" i="12"/>
  <c r="O137" i="12"/>
  <c r="M137" i="12"/>
  <c r="K137" i="12"/>
  <c r="I137" i="12"/>
  <c r="G137" i="12"/>
  <c r="E137" i="12"/>
  <c r="AP138" i="12"/>
  <c r="AN138" i="12"/>
  <c r="AL138" i="12"/>
  <c r="AH138" i="12"/>
  <c r="AF138" i="12"/>
  <c r="AD138" i="12"/>
  <c r="AB138" i="12"/>
  <c r="Z138" i="12"/>
  <c r="X138" i="12"/>
  <c r="V138" i="12"/>
  <c r="T138" i="12"/>
  <c r="R138" i="12"/>
  <c r="P138" i="12"/>
  <c r="N138" i="12"/>
  <c r="L138" i="12"/>
  <c r="H138" i="12"/>
  <c r="F138" i="12"/>
  <c r="D138" i="12"/>
  <c r="AQ138" i="12"/>
  <c r="AO138" i="12"/>
  <c r="AM138" i="12"/>
  <c r="AK138" i="12"/>
  <c r="AI138" i="12"/>
  <c r="AG138" i="12"/>
  <c r="AE138" i="12"/>
  <c r="AC138" i="12"/>
  <c r="AA138" i="12"/>
  <c r="Y138" i="12"/>
  <c r="W138" i="12"/>
  <c r="U138" i="12"/>
  <c r="S138" i="12"/>
  <c r="Q138" i="12"/>
  <c r="O138" i="12"/>
  <c r="M138" i="12"/>
  <c r="K138" i="12"/>
  <c r="I138" i="12"/>
  <c r="G138" i="12"/>
  <c r="E138" i="12"/>
  <c r="AP139" i="12"/>
  <c r="AN139" i="12"/>
  <c r="AL139" i="12"/>
  <c r="AH139" i="12"/>
  <c r="AF139" i="12"/>
  <c r="AD139" i="12"/>
  <c r="AB139" i="12"/>
  <c r="Z139" i="12"/>
  <c r="X139" i="12"/>
  <c r="V139" i="12"/>
  <c r="T139" i="12"/>
  <c r="R139" i="12"/>
  <c r="P139" i="12"/>
  <c r="N139" i="12"/>
  <c r="L139" i="12"/>
  <c r="H139" i="12"/>
  <c r="F139" i="12"/>
  <c r="D139" i="12"/>
  <c r="AQ139" i="12"/>
  <c r="AO139" i="12"/>
  <c r="AM139" i="12"/>
  <c r="AK139" i="12"/>
  <c r="AI139" i="12"/>
  <c r="AG139" i="12"/>
  <c r="AE139" i="12"/>
  <c r="AC139" i="12"/>
  <c r="AA139" i="12"/>
  <c r="Y139" i="12"/>
  <c r="W139" i="12"/>
  <c r="U139" i="12"/>
  <c r="S139" i="12"/>
  <c r="Q139" i="12"/>
  <c r="O139" i="12"/>
  <c r="M139" i="12"/>
  <c r="K139" i="12"/>
  <c r="I139" i="12"/>
  <c r="G139" i="12"/>
  <c r="E139" i="12"/>
  <c r="AQ59" i="12"/>
  <c r="AO59" i="12"/>
  <c r="AM59" i="12"/>
  <c r="AK59" i="12"/>
  <c r="AI59" i="12"/>
  <c r="AP59" i="12"/>
  <c r="AN59" i="12"/>
  <c r="AL59" i="12"/>
  <c r="AG59" i="12"/>
  <c r="AE59" i="12"/>
  <c r="AC59" i="12"/>
  <c r="AA59" i="12"/>
  <c r="Y59" i="12"/>
  <c r="W59" i="12"/>
  <c r="U59" i="12"/>
  <c r="S59" i="12"/>
  <c r="Q59" i="12"/>
  <c r="O59" i="12"/>
  <c r="M59" i="12"/>
  <c r="K59" i="12"/>
  <c r="I59" i="12"/>
  <c r="G59" i="12"/>
  <c r="E59" i="12"/>
  <c r="AH59" i="12"/>
  <c r="AF59" i="12"/>
  <c r="AD59" i="12"/>
  <c r="AB59" i="12"/>
  <c r="Z59" i="12"/>
  <c r="X59" i="12"/>
  <c r="V59" i="12"/>
  <c r="T59" i="12"/>
  <c r="R59" i="12"/>
  <c r="P59" i="12"/>
  <c r="N59" i="12"/>
  <c r="L59" i="12"/>
  <c r="H59" i="12"/>
  <c r="F59" i="12"/>
  <c r="D59" i="12"/>
  <c r="AP140" i="12"/>
  <c r="AN140" i="12"/>
  <c r="AL140" i="12"/>
  <c r="AH140" i="12"/>
  <c r="AF140" i="12"/>
  <c r="AD140" i="12"/>
  <c r="AB140" i="12"/>
  <c r="Z140" i="12"/>
  <c r="X140" i="12"/>
  <c r="V140" i="12"/>
  <c r="T140" i="12"/>
  <c r="R140" i="12"/>
  <c r="P140" i="12"/>
  <c r="N140" i="12"/>
  <c r="L140" i="12"/>
  <c r="H140" i="12"/>
  <c r="F140" i="12"/>
  <c r="D140" i="12"/>
  <c r="AQ140" i="12"/>
  <c r="AO140" i="12"/>
  <c r="AM140" i="12"/>
  <c r="AK140" i="12"/>
  <c r="AI140" i="12"/>
  <c r="AG140" i="12"/>
  <c r="AE140" i="12"/>
  <c r="AC140" i="12"/>
  <c r="AA140" i="12"/>
  <c r="Y140" i="12"/>
  <c r="W140" i="12"/>
  <c r="U140" i="12"/>
  <c r="S140" i="12"/>
  <c r="Q140" i="12"/>
  <c r="O140" i="12"/>
  <c r="M140" i="12"/>
  <c r="K140" i="12"/>
  <c r="I140" i="12"/>
  <c r="G140" i="12"/>
  <c r="E140" i="12"/>
  <c r="AP141" i="12"/>
  <c r="AN141" i="12"/>
  <c r="AL141" i="12"/>
  <c r="AH141" i="12"/>
  <c r="AF141" i="12"/>
  <c r="AD141" i="12"/>
  <c r="AB141" i="12"/>
  <c r="Z141" i="12"/>
  <c r="X141" i="12"/>
  <c r="V141" i="12"/>
  <c r="T141" i="12"/>
  <c r="R141" i="12"/>
  <c r="P141" i="12"/>
  <c r="N141" i="12"/>
  <c r="L141" i="12"/>
  <c r="H141" i="12"/>
  <c r="F141" i="12"/>
  <c r="D141" i="12"/>
  <c r="AQ141" i="12"/>
  <c r="AO141" i="12"/>
  <c r="AM141" i="12"/>
  <c r="AK141" i="12"/>
  <c r="AI141" i="12"/>
  <c r="AG141" i="12"/>
  <c r="AE141" i="12"/>
  <c r="AC141" i="12"/>
  <c r="AA141" i="12"/>
  <c r="Y141" i="12"/>
  <c r="W141" i="12"/>
  <c r="U141" i="12"/>
  <c r="S141" i="12"/>
  <c r="Q141" i="12"/>
  <c r="O141" i="12"/>
  <c r="M141" i="12"/>
  <c r="K141" i="12"/>
  <c r="I141" i="12"/>
  <c r="G141" i="12"/>
  <c r="E141" i="12"/>
  <c r="AP142" i="12"/>
  <c r="AN142" i="12"/>
  <c r="AL142" i="12"/>
  <c r="AH142" i="12"/>
  <c r="AF142" i="12"/>
  <c r="AD142" i="12"/>
  <c r="AB142" i="12"/>
  <c r="Z142" i="12"/>
  <c r="X142" i="12"/>
  <c r="V142" i="12"/>
  <c r="T142" i="12"/>
  <c r="R142" i="12"/>
  <c r="P142" i="12"/>
  <c r="N142" i="12"/>
  <c r="L142" i="12"/>
  <c r="H142" i="12"/>
  <c r="F142" i="12"/>
  <c r="D142" i="12"/>
  <c r="AQ142" i="12"/>
  <c r="AO142" i="12"/>
  <c r="AM142" i="12"/>
  <c r="AK142" i="12"/>
  <c r="AI142" i="12"/>
  <c r="AG142" i="12"/>
  <c r="AE142" i="12"/>
  <c r="AC142" i="12"/>
  <c r="AA142" i="12"/>
  <c r="Y142" i="12"/>
  <c r="W142" i="12"/>
  <c r="U142" i="12"/>
  <c r="S142" i="12"/>
  <c r="Q142" i="12"/>
  <c r="O142" i="12"/>
  <c r="M142" i="12"/>
  <c r="K142" i="12"/>
  <c r="I142" i="12"/>
  <c r="G142" i="12"/>
  <c r="E142" i="12"/>
  <c r="AQ62" i="12"/>
  <c r="AO62" i="12"/>
  <c r="AM62" i="12"/>
  <c r="AK62" i="12"/>
  <c r="AI62" i="12"/>
  <c r="AG62" i="12"/>
  <c r="AE62" i="12"/>
  <c r="AC62" i="12"/>
  <c r="AA62" i="12"/>
  <c r="Y62" i="12"/>
  <c r="W62" i="12"/>
  <c r="U62" i="12"/>
  <c r="S62" i="12"/>
  <c r="Q62" i="12"/>
  <c r="O62" i="12"/>
  <c r="M62" i="12"/>
  <c r="K62" i="12"/>
  <c r="I62" i="12"/>
  <c r="G62" i="12"/>
  <c r="E62" i="12"/>
  <c r="AP62" i="12"/>
  <c r="AN62" i="12"/>
  <c r="AL62" i="12"/>
  <c r="AH62" i="12"/>
  <c r="AF62" i="12"/>
  <c r="AD62" i="12"/>
  <c r="AB62" i="12"/>
  <c r="Z62" i="12"/>
  <c r="X62" i="12"/>
  <c r="V62" i="12"/>
  <c r="T62" i="12"/>
  <c r="R62" i="12"/>
  <c r="P62" i="12"/>
  <c r="N62" i="12"/>
  <c r="L62" i="12"/>
  <c r="H62" i="12"/>
  <c r="F62" i="12"/>
  <c r="D62" i="12"/>
  <c r="AQ65" i="12"/>
  <c r="AO65" i="12"/>
  <c r="AM65" i="12"/>
  <c r="AK65" i="12"/>
  <c r="AI65" i="12"/>
  <c r="AG65" i="12"/>
  <c r="AE65" i="12"/>
  <c r="AC65" i="12"/>
  <c r="AA65" i="12"/>
  <c r="Y65" i="12"/>
  <c r="W65" i="12"/>
  <c r="U65" i="12"/>
  <c r="S65" i="12"/>
  <c r="Q65" i="12"/>
  <c r="O65" i="12"/>
  <c r="M65" i="12"/>
  <c r="K65" i="12"/>
  <c r="I65" i="12"/>
  <c r="G65" i="12"/>
  <c r="E65" i="12"/>
  <c r="AP65" i="12"/>
  <c r="AN65" i="12"/>
  <c r="AL65" i="12"/>
  <c r="AH65" i="12"/>
  <c r="AF65" i="12"/>
  <c r="AD65" i="12"/>
  <c r="AB65" i="12"/>
  <c r="Z65" i="12"/>
  <c r="X65" i="12"/>
  <c r="V65" i="12"/>
  <c r="T65" i="12"/>
  <c r="R65" i="12"/>
  <c r="P65" i="12"/>
  <c r="N65" i="12"/>
  <c r="L65" i="12"/>
  <c r="H65" i="12"/>
  <c r="F65" i="12"/>
  <c r="D65" i="12"/>
  <c r="AQ66" i="12"/>
  <c r="AO66" i="12"/>
  <c r="AM66" i="12"/>
  <c r="AK66" i="12"/>
  <c r="AI66" i="12"/>
  <c r="AG66" i="12"/>
  <c r="AE66" i="12"/>
  <c r="AC66" i="12"/>
  <c r="AA66" i="12"/>
  <c r="Y66" i="12"/>
  <c r="W66" i="12"/>
  <c r="U66" i="12"/>
  <c r="S66" i="12"/>
  <c r="Q66" i="12"/>
  <c r="O66" i="12"/>
  <c r="M66" i="12"/>
  <c r="K66" i="12"/>
  <c r="I66" i="12"/>
  <c r="G66" i="12"/>
  <c r="E66" i="12"/>
  <c r="AP66" i="12"/>
  <c r="AN66" i="12"/>
  <c r="AL66" i="12"/>
  <c r="AH66" i="12"/>
  <c r="AF66" i="12"/>
  <c r="AD66" i="12"/>
  <c r="AB66" i="12"/>
  <c r="Z66" i="12"/>
  <c r="X66" i="12"/>
  <c r="V66" i="12"/>
  <c r="T66" i="12"/>
  <c r="R66" i="12"/>
  <c r="P66" i="12"/>
  <c r="N66" i="12"/>
  <c r="L66" i="12"/>
  <c r="H66" i="12"/>
  <c r="F66" i="12"/>
  <c r="D66" i="12"/>
  <c r="AQ68" i="12"/>
  <c r="AO68" i="12"/>
  <c r="AM68" i="12"/>
  <c r="AK68" i="12"/>
  <c r="AI68" i="12"/>
  <c r="AG68" i="12"/>
  <c r="AE68" i="12"/>
  <c r="AC68" i="12"/>
  <c r="AA68" i="12"/>
  <c r="Y68" i="12"/>
  <c r="W68" i="12"/>
  <c r="U68" i="12"/>
  <c r="S68" i="12"/>
  <c r="Q68" i="12"/>
  <c r="O68" i="12"/>
  <c r="M68" i="12"/>
  <c r="K68" i="12"/>
  <c r="I68" i="12"/>
  <c r="G68" i="12"/>
  <c r="E68" i="12"/>
  <c r="AP68" i="12"/>
  <c r="AN68" i="12"/>
  <c r="AL68" i="12"/>
  <c r="AH68" i="12"/>
  <c r="AF68" i="12"/>
  <c r="AD68" i="12"/>
  <c r="AB68" i="12"/>
  <c r="Z68" i="12"/>
  <c r="X68" i="12"/>
  <c r="V68" i="12"/>
  <c r="T68" i="12"/>
  <c r="R68" i="12"/>
  <c r="P68" i="12"/>
  <c r="N68" i="12"/>
  <c r="L68" i="12"/>
  <c r="H68" i="12"/>
  <c r="F68" i="12"/>
  <c r="D68" i="12"/>
  <c r="T300" i="10"/>
  <c r="T301" i="10"/>
  <c r="T302" i="10"/>
  <c r="T303" i="10"/>
  <c r="T304" i="10"/>
  <c r="T305" i="10"/>
  <c r="W300" i="10"/>
  <c r="W302" i="10"/>
  <c r="W304" i="10"/>
  <c r="W301" i="10"/>
  <c r="W305" i="10"/>
  <c r="AG305" i="10"/>
  <c r="AG301" i="10"/>
  <c r="AG303" i="10"/>
  <c r="AG300" i="10"/>
  <c r="AG302" i="10"/>
  <c r="AG304" i="10"/>
  <c r="AP136" i="12"/>
  <c r="AN136" i="12"/>
  <c r="AL136" i="12"/>
  <c r="AH136" i="12"/>
  <c r="AF136" i="12"/>
  <c r="AD136" i="12"/>
  <c r="AB136" i="12"/>
  <c r="Z136" i="12"/>
  <c r="X136" i="12"/>
  <c r="V136" i="12"/>
  <c r="T136" i="12"/>
  <c r="R136" i="12"/>
  <c r="P136" i="12"/>
  <c r="N136" i="12"/>
  <c r="L136" i="12"/>
  <c r="H136" i="12"/>
  <c r="F136" i="12"/>
  <c r="D136" i="12"/>
  <c r="AQ136" i="12"/>
  <c r="AO136" i="12"/>
  <c r="AM136" i="12"/>
  <c r="AK136" i="12"/>
  <c r="AI136" i="12"/>
  <c r="AG136" i="12"/>
  <c r="AE136" i="12"/>
  <c r="AC136" i="12"/>
  <c r="AA136" i="12"/>
  <c r="Y136" i="12"/>
  <c r="W136" i="12"/>
  <c r="U136" i="12"/>
  <c r="S136" i="12"/>
  <c r="Q136" i="12"/>
  <c r="O136" i="12"/>
  <c r="M136" i="12"/>
  <c r="K136" i="12"/>
  <c r="I136" i="12"/>
  <c r="G136" i="12"/>
  <c r="E136" i="12"/>
  <c r="AQ57" i="12"/>
  <c r="AO57" i="12"/>
  <c r="AM57" i="12"/>
  <c r="AK57" i="12"/>
  <c r="AI57" i="12"/>
  <c r="AG57" i="12"/>
  <c r="AE57" i="12"/>
  <c r="AC57" i="12"/>
  <c r="AA57" i="12"/>
  <c r="Y57" i="12"/>
  <c r="W57" i="12"/>
  <c r="U57" i="12"/>
  <c r="S57" i="12"/>
  <c r="Q57" i="12"/>
  <c r="O57" i="12"/>
  <c r="M57" i="12"/>
  <c r="K57" i="12"/>
  <c r="I57" i="12"/>
  <c r="G57" i="12"/>
  <c r="E57" i="12"/>
  <c r="AP57" i="12"/>
  <c r="AN57" i="12"/>
  <c r="AL57" i="12"/>
  <c r="AH57" i="12"/>
  <c r="AF57" i="12"/>
  <c r="AD57" i="12"/>
  <c r="AB57" i="12"/>
  <c r="Z57" i="12"/>
  <c r="X57" i="12"/>
  <c r="V57" i="12"/>
  <c r="T57" i="12"/>
  <c r="R57" i="12"/>
  <c r="P57" i="12"/>
  <c r="N57" i="12"/>
  <c r="L57" i="12"/>
  <c r="H57" i="12"/>
  <c r="F57" i="12"/>
  <c r="D57" i="12"/>
  <c r="AQ60" i="12"/>
  <c r="AO60" i="12"/>
  <c r="AM60" i="12"/>
  <c r="AK60" i="12"/>
  <c r="AI60" i="12"/>
  <c r="AG60" i="12"/>
  <c r="AE60" i="12"/>
  <c r="AC60" i="12"/>
  <c r="AA60" i="12"/>
  <c r="Y60" i="12"/>
  <c r="W60" i="12"/>
  <c r="U60" i="12"/>
  <c r="S60" i="12"/>
  <c r="Q60" i="12"/>
  <c r="O60" i="12"/>
  <c r="M60" i="12"/>
  <c r="K60" i="12"/>
  <c r="I60" i="12"/>
  <c r="G60" i="12"/>
  <c r="E60" i="12"/>
  <c r="AP60" i="12"/>
  <c r="AN60" i="12"/>
  <c r="AL60" i="12"/>
  <c r="AH60" i="12"/>
  <c r="AF60" i="12"/>
  <c r="AD60" i="12"/>
  <c r="AB60" i="12"/>
  <c r="Z60" i="12"/>
  <c r="X60" i="12"/>
  <c r="V60" i="12"/>
  <c r="T60" i="12"/>
  <c r="R60" i="12"/>
  <c r="P60" i="12"/>
  <c r="N60" i="12"/>
  <c r="L60" i="12"/>
  <c r="H60" i="12"/>
  <c r="F60" i="12"/>
  <c r="D60" i="12"/>
  <c r="AQ64" i="12"/>
  <c r="AO64" i="12"/>
  <c r="AM64" i="12"/>
  <c r="AK64" i="12"/>
  <c r="AI64" i="12"/>
  <c r="AG64" i="12"/>
  <c r="AE64" i="12"/>
  <c r="AC64" i="12"/>
  <c r="AA64" i="12"/>
  <c r="Y64" i="12"/>
  <c r="W64" i="12"/>
  <c r="U64" i="12"/>
  <c r="S64" i="12"/>
  <c r="Q64" i="12"/>
  <c r="O64" i="12"/>
  <c r="M64" i="12"/>
  <c r="K64" i="12"/>
  <c r="I64" i="12"/>
  <c r="G64" i="12"/>
  <c r="E64" i="12"/>
  <c r="AP64" i="12"/>
  <c r="AN64" i="12"/>
  <c r="AL64" i="12"/>
  <c r="AH64" i="12"/>
  <c r="AF64" i="12"/>
  <c r="AD64" i="12"/>
  <c r="AB64" i="12"/>
  <c r="Z64" i="12"/>
  <c r="X64" i="12"/>
  <c r="V64" i="12"/>
  <c r="T64" i="12"/>
  <c r="R64" i="12"/>
  <c r="P64" i="12"/>
  <c r="N64" i="12"/>
  <c r="L64" i="12"/>
  <c r="H64" i="12"/>
  <c r="F64" i="12"/>
  <c r="D64" i="12"/>
  <c r="AQ32" i="12"/>
  <c r="AO32" i="12"/>
  <c r="AM32" i="12"/>
  <c r="AK32" i="12"/>
  <c r="AI32" i="12"/>
  <c r="AG32" i="12"/>
  <c r="AE32" i="12"/>
  <c r="AC32" i="12"/>
  <c r="AA32" i="12"/>
  <c r="Y32" i="12"/>
  <c r="W32" i="12"/>
  <c r="U32" i="12"/>
  <c r="S32" i="12"/>
  <c r="Q32" i="12"/>
  <c r="O32" i="12"/>
  <c r="M32" i="12"/>
  <c r="K32" i="12"/>
  <c r="I32" i="12"/>
  <c r="G32" i="12"/>
  <c r="E32" i="12"/>
  <c r="AP32" i="12"/>
  <c r="AN32" i="12"/>
  <c r="AL32" i="12"/>
  <c r="AH32" i="12"/>
  <c r="AF32" i="12"/>
  <c r="AD32" i="12"/>
  <c r="AB32" i="12"/>
  <c r="Z32" i="12"/>
  <c r="X32" i="12"/>
  <c r="V32" i="12"/>
  <c r="T32" i="12"/>
  <c r="R32" i="12"/>
  <c r="P32" i="12"/>
  <c r="N32" i="12"/>
  <c r="L32" i="12"/>
  <c r="H32" i="12"/>
  <c r="F32" i="12"/>
  <c r="D32" i="12"/>
  <c r="AQ33" i="12"/>
  <c r="AO33" i="12"/>
  <c r="AM33" i="12"/>
  <c r="AK33" i="12"/>
  <c r="AI33" i="12"/>
  <c r="AG33" i="12"/>
  <c r="AE33" i="12"/>
  <c r="AC33" i="12"/>
  <c r="AA33" i="12"/>
  <c r="Y33" i="12"/>
  <c r="W33" i="12"/>
  <c r="U33" i="12"/>
  <c r="S33" i="12"/>
  <c r="Q33" i="12"/>
  <c r="O33" i="12"/>
  <c r="M33" i="12"/>
  <c r="K33" i="12"/>
  <c r="I33" i="12"/>
  <c r="G33" i="12"/>
  <c r="E33" i="12"/>
  <c r="AP33" i="12"/>
  <c r="AN33" i="12"/>
  <c r="AL33" i="12"/>
  <c r="AH33" i="12"/>
  <c r="AF33" i="12"/>
  <c r="AD33" i="12"/>
  <c r="AB33" i="12"/>
  <c r="Z33" i="12"/>
  <c r="X33" i="12"/>
  <c r="V33" i="12"/>
  <c r="T33" i="12"/>
  <c r="R33" i="12"/>
  <c r="P33" i="12"/>
  <c r="N33" i="12"/>
  <c r="L33" i="12"/>
  <c r="H33" i="12"/>
  <c r="F33" i="12"/>
  <c r="D33" i="12"/>
  <c r="AQ34" i="12"/>
  <c r="AO34" i="12"/>
  <c r="AM34" i="12"/>
  <c r="AK34" i="12"/>
  <c r="AI34" i="12"/>
  <c r="AG34" i="12"/>
  <c r="AE34" i="12"/>
  <c r="AC34" i="12"/>
  <c r="AA34" i="12"/>
  <c r="Y34" i="12"/>
  <c r="W34" i="12"/>
  <c r="U34" i="12"/>
  <c r="S34" i="12"/>
  <c r="Q34" i="12"/>
  <c r="O34" i="12"/>
  <c r="M34" i="12"/>
  <c r="K34" i="12"/>
  <c r="I34" i="12"/>
  <c r="G34" i="12"/>
  <c r="E34" i="12"/>
  <c r="AP34" i="12"/>
  <c r="AN34" i="12"/>
  <c r="AL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H34" i="12"/>
  <c r="F34" i="12"/>
  <c r="D34" i="12"/>
  <c r="AQ67" i="12"/>
  <c r="AO67" i="12"/>
  <c r="AM67" i="12"/>
  <c r="AK67" i="12"/>
  <c r="AI67" i="12"/>
  <c r="AG67" i="12"/>
  <c r="AE67" i="12"/>
  <c r="AC67" i="12"/>
  <c r="AA67" i="12"/>
  <c r="Y67" i="12"/>
  <c r="W67" i="12"/>
  <c r="U67" i="12"/>
  <c r="S67" i="12"/>
  <c r="Q67" i="12"/>
  <c r="O67" i="12"/>
  <c r="M67" i="12"/>
  <c r="K67" i="12"/>
  <c r="I67" i="12"/>
  <c r="G67" i="12"/>
  <c r="E67" i="12"/>
  <c r="AP67" i="12"/>
  <c r="AN67" i="12"/>
  <c r="AL67" i="12"/>
  <c r="AH67" i="12"/>
  <c r="AF67" i="12"/>
  <c r="AD67" i="12"/>
  <c r="AB67" i="12"/>
  <c r="Z67" i="12"/>
  <c r="X67" i="12"/>
  <c r="V67" i="12"/>
  <c r="T67" i="12"/>
  <c r="R67" i="12"/>
  <c r="P67" i="12"/>
  <c r="N67" i="12"/>
  <c r="L67" i="12"/>
  <c r="H67" i="12"/>
  <c r="F67" i="12"/>
  <c r="D67" i="12"/>
  <c r="AQ35" i="12"/>
  <c r="AO35" i="12"/>
  <c r="AM35" i="12"/>
  <c r="AK35" i="12"/>
  <c r="AI35" i="12"/>
  <c r="AG35" i="12"/>
  <c r="AE35" i="12"/>
  <c r="AC35" i="12"/>
  <c r="AA35" i="12"/>
  <c r="Y35" i="12"/>
  <c r="W35" i="12"/>
  <c r="U35" i="12"/>
  <c r="S35" i="12"/>
  <c r="Q35" i="12"/>
  <c r="O35" i="12"/>
  <c r="M35" i="12"/>
  <c r="K35" i="12"/>
  <c r="I35" i="12"/>
  <c r="G35" i="12"/>
  <c r="E35" i="12"/>
  <c r="AP35" i="12"/>
  <c r="AN35" i="12"/>
  <c r="AL35" i="12"/>
  <c r="AH35" i="12"/>
  <c r="AF35" i="12"/>
  <c r="AD35" i="12"/>
  <c r="AB35" i="12"/>
  <c r="Z35" i="12"/>
  <c r="X35" i="12"/>
  <c r="V35" i="12"/>
  <c r="T35" i="12"/>
  <c r="R35" i="12"/>
  <c r="P35" i="12"/>
  <c r="N35" i="12"/>
  <c r="L35" i="12"/>
  <c r="H35" i="12"/>
  <c r="F35" i="12"/>
  <c r="D35" i="12"/>
  <c r="AQ36" i="12"/>
  <c r="AO36" i="12"/>
  <c r="AM36" i="12"/>
  <c r="AK36" i="12"/>
  <c r="AI36" i="12"/>
  <c r="AG36" i="12"/>
  <c r="AE36" i="12"/>
  <c r="AC36" i="12"/>
  <c r="AA36" i="12"/>
  <c r="Y36" i="12"/>
  <c r="W36" i="12"/>
  <c r="U36" i="12"/>
  <c r="S36" i="12"/>
  <c r="Q36" i="12"/>
  <c r="O36" i="12"/>
  <c r="M36" i="12"/>
  <c r="K36" i="12"/>
  <c r="I36" i="12"/>
  <c r="G36" i="12"/>
  <c r="E36" i="12"/>
  <c r="AP36" i="12"/>
  <c r="AN36" i="12"/>
  <c r="AL36" i="12"/>
  <c r="AH36" i="12"/>
  <c r="AF36" i="12"/>
  <c r="AD36" i="12"/>
  <c r="AB36" i="12"/>
  <c r="Z36" i="12"/>
  <c r="X36" i="12"/>
  <c r="V36" i="12"/>
  <c r="T36" i="12"/>
  <c r="R36" i="12"/>
  <c r="P36" i="12"/>
  <c r="N36" i="12"/>
  <c r="L36" i="12"/>
  <c r="H36" i="12"/>
  <c r="F36" i="12"/>
  <c r="D36" i="12"/>
  <c r="AQ69" i="12"/>
  <c r="AO69" i="12"/>
  <c r="AM69" i="12"/>
  <c r="AK69" i="12"/>
  <c r="AI69" i="12"/>
  <c r="AG69" i="12"/>
  <c r="AE69" i="12"/>
  <c r="AC69" i="12"/>
  <c r="AA69" i="12"/>
  <c r="Y69" i="12"/>
  <c r="W69" i="12"/>
  <c r="U69" i="12"/>
  <c r="S69" i="12"/>
  <c r="Q69" i="12"/>
  <c r="O69" i="12"/>
  <c r="M69" i="12"/>
  <c r="K69" i="12"/>
  <c r="I69" i="12"/>
  <c r="G69" i="12"/>
  <c r="E69" i="12"/>
  <c r="AP69" i="12"/>
  <c r="AN69" i="12"/>
  <c r="AL69" i="12"/>
  <c r="AH69" i="12"/>
  <c r="AF69" i="12"/>
  <c r="AD69" i="12"/>
  <c r="AB69" i="12"/>
  <c r="Z69" i="12"/>
  <c r="X69" i="12"/>
  <c r="V69" i="12"/>
  <c r="T69" i="12"/>
  <c r="R69" i="12"/>
  <c r="P69" i="12"/>
  <c r="N69" i="12"/>
  <c r="L69" i="12"/>
  <c r="H69" i="12"/>
  <c r="F69" i="12"/>
  <c r="D69" i="12"/>
  <c r="AQ37" i="12"/>
  <c r="AO37" i="12"/>
  <c r="AM37" i="12"/>
  <c r="AK37" i="12"/>
  <c r="AI37" i="12"/>
  <c r="AG37" i="12"/>
  <c r="AE37" i="12"/>
  <c r="AC37" i="12"/>
  <c r="AA37" i="12"/>
  <c r="Y37" i="12"/>
  <c r="W37" i="12"/>
  <c r="U37" i="12"/>
  <c r="S37" i="12"/>
  <c r="Q37" i="12"/>
  <c r="O37" i="12"/>
  <c r="M37" i="12"/>
  <c r="K37" i="12"/>
  <c r="I37" i="12"/>
  <c r="G37" i="12"/>
  <c r="E37" i="12"/>
  <c r="AP37" i="12"/>
  <c r="AN37" i="12"/>
  <c r="AL37" i="12"/>
  <c r="AH37" i="12"/>
  <c r="AF37" i="12"/>
  <c r="AD37" i="12"/>
  <c r="AB37" i="12"/>
  <c r="Z37" i="12"/>
  <c r="X37" i="12"/>
  <c r="V37" i="12"/>
  <c r="T37" i="12"/>
  <c r="R37" i="12"/>
  <c r="P37" i="12"/>
  <c r="N37" i="12"/>
  <c r="L37" i="12"/>
  <c r="H37" i="12"/>
  <c r="F37" i="12"/>
  <c r="D37" i="12"/>
  <c r="AQ70" i="12"/>
  <c r="AO70" i="12"/>
  <c r="AM70" i="12"/>
  <c r="AK70" i="12"/>
  <c r="AI70" i="12"/>
  <c r="AG70" i="12"/>
  <c r="AE70" i="12"/>
  <c r="AC70" i="12"/>
  <c r="AA70" i="12"/>
  <c r="Y70" i="12"/>
  <c r="W70" i="12"/>
  <c r="U70" i="12"/>
  <c r="S70" i="12"/>
  <c r="Q70" i="12"/>
  <c r="O70" i="12"/>
  <c r="M70" i="12"/>
  <c r="K70" i="12"/>
  <c r="I70" i="12"/>
  <c r="G70" i="12"/>
  <c r="E70" i="12"/>
  <c r="AP70" i="12"/>
  <c r="AN70" i="12"/>
  <c r="AL70" i="12"/>
  <c r="AH70" i="12"/>
  <c r="AF70" i="12"/>
  <c r="AD70" i="12"/>
  <c r="AB70" i="12"/>
  <c r="Z70" i="12"/>
  <c r="X70" i="12"/>
  <c r="V70" i="12"/>
  <c r="T70" i="12"/>
  <c r="R70" i="12"/>
  <c r="P70" i="12"/>
  <c r="N70" i="12"/>
  <c r="L70" i="12"/>
  <c r="H70" i="12"/>
  <c r="F70" i="12"/>
  <c r="D70" i="12"/>
  <c r="AQ38" i="12"/>
  <c r="AO38" i="12"/>
  <c r="AM38" i="12"/>
  <c r="AK38" i="12"/>
  <c r="AI38" i="12"/>
  <c r="AG38" i="12"/>
  <c r="AE38" i="12"/>
  <c r="AC38" i="12"/>
  <c r="AA38" i="12"/>
  <c r="Y38" i="12"/>
  <c r="W38" i="12"/>
  <c r="U38" i="12"/>
  <c r="S38" i="12"/>
  <c r="Q38" i="12"/>
  <c r="O38" i="12"/>
  <c r="M38" i="12"/>
  <c r="K38" i="12"/>
  <c r="I38" i="12"/>
  <c r="G38" i="12"/>
  <c r="E38" i="12"/>
  <c r="AP38" i="12"/>
  <c r="AN38" i="12"/>
  <c r="AL38" i="12"/>
  <c r="AH38" i="12"/>
  <c r="AF38" i="12"/>
  <c r="AD38" i="12"/>
  <c r="AB38" i="12"/>
  <c r="Z38" i="12"/>
  <c r="X38" i="12"/>
  <c r="V38" i="12"/>
  <c r="T38" i="12"/>
  <c r="R38" i="12"/>
  <c r="P38" i="12"/>
  <c r="N38" i="12"/>
  <c r="L38" i="12"/>
  <c r="H38" i="12"/>
  <c r="F38" i="12"/>
  <c r="D38" i="12"/>
  <c r="S305" i="10"/>
  <c r="V305" i="10" s="1"/>
  <c r="S304" i="10"/>
  <c r="AF304" i="10" s="1"/>
  <c r="S303" i="10"/>
  <c r="W303" i="10" s="1"/>
  <c r="S302" i="10"/>
  <c r="Y302" i="10" s="1"/>
  <c r="S301" i="10"/>
  <c r="AE301" i="10" s="1"/>
  <c r="S300" i="10"/>
  <c r="AH300" i="10" s="1"/>
  <c r="S301" i="9"/>
  <c r="Y301" i="9" s="1"/>
  <c r="S300" i="9"/>
  <c r="AE300" i="9" s="1"/>
  <c r="S311" i="8"/>
  <c r="AH311" i="8" s="1"/>
  <c r="S310" i="8"/>
  <c r="V310" i="8" s="1"/>
  <c r="S309" i="8"/>
  <c r="V309" i="8" s="1"/>
  <c r="S308" i="8"/>
  <c r="AH308" i="8" s="1"/>
  <c r="S307" i="8"/>
  <c r="Y307" i="8" s="1"/>
  <c r="S306" i="8"/>
  <c r="W306" i="8" s="1"/>
  <c r="AQ61" i="12" s="1"/>
  <c r="S305" i="8"/>
  <c r="Y305" i="8" s="1"/>
  <c r="S304" i="8"/>
  <c r="Y304" i="8" s="1"/>
  <c r="S303" i="8"/>
  <c r="Y303" i="8" s="1"/>
  <c r="S302" i="8"/>
  <c r="Z302" i="8" s="1"/>
  <c r="S301" i="8"/>
  <c r="AF301" i="8" s="1"/>
  <c r="S300" i="8"/>
  <c r="Z300" i="8" s="1"/>
  <c r="S304" i="7"/>
  <c r="V304" i="7" s="1"/>
  <c r="S303" i="7"/>
  <c r="V303" i="7" s="1"/>
  <c r="S302" i="7"/>
  <c r="Y302" i="7" s="1"/>
  <c r="S301" i="7"/>
  <c r="Y301" i="7" s="1"/>
  <c r="S300" i="7"/>
  <c r="AH300" i="7" s="1"/>
  <c r="R307" i="4"/>
  <c r="U307" i="4" s="1"/>
  <c r="R306" i="4"/>
  <c r="AE306" i="4" s="1"/>
  <c r="R305" i="4"/>
  <c r="Y305" i="4" s="1"/>
  <c r="R304" i="4"/>
  <c r="U304" i="4" s="1"/>
  <c r="R303" i="4"/>
  <c r="AD303" i="4" s="1"/>
  <c r="R302" i="4"/>
  <c r="U302" i="4" s="1"/>
  <c r="R301" i="4"/>
  <c r="AE301" i="4" s="1"/>
  <c r="R300" i="4"/>
  <c r="U300" i="4" s="1"/>
  <c r="S309" i="3"/>
  <c r="AE309" i="3" s="1"/>
  <c r="S308" i="3"/>
  <c r="AH308" i="3" s="1"/>
  <c r="S307" i="3"/>
  <c r="Y307" i="3" s="1"/>
  <c r="S306" i="3"/>
  <c r="W306" i="3" s="1"/>
  <c r="AQ58" i="12" s="1"/>
  <c r="S305" i="3"/>
  <c r="AE305" i="3" s="1"/>
  <c r="S304" i="3"/>
  <c r="V304" i="3" s="1"/>
  <c r="S303" i="3"/>
  <c r="AE303" i="3" s="1"/>
  <c r="S302" i="3"/>
  <c r="V302" i="3" s="1"/>
  <c r="S301" i="3"/>
  <c r="V301" i="3" s="1"/>
  <c r="S300" i="3"/>
  <c r="V300" i="3" s="1"/>
  <c r="S310" i="1"/>
  <c r="V310" i="1" s="1"/>
  <c r="S309" i="1"/>
  <c r="Y309" i="1" s="1"/>
  <c r="S308" i="1"/>
  <c r="V308" i="1" s="1"/>
  <c r="S307" i="1"/>
  <c r="V307" i="1" s="1"/>
  <c r="S306" i="1"/>
  <c r="V306" i="1" s="1"/>
  <c r="S305" i="1"/>
  <c r="Z305" i="1" s="1"/>
  <c r="S304" i="1"/>
  <c r="V304" i="1" s="1"/>
  <c r="S303" i="1"/>
  <c r="V303" i="1" s="1"/>
  <c r="S302" i="1"/>
  <c r="Y302" i="1" s="1"/>
  <c r="S301" i="1"/>
  <c r="V301" i="1" s="1"/>
  <c r="S300" i="1"/>
  <c r="V300" i="1" s="1"/>
  <c r="S313" i="2"/>
  <c r="V313" i="2" s="1"/>
  <c r="S312" i="2"/>
  <c r="AF312" i="2" s="1"/>
  <c r="S311" i="2"/>
  <c r="AF311" i="2" s="1"/>
  <c r="S310" i="2"/>
  <c r="Z310" i="2" s="1"/>
  <c r="S309" i="2"/>
  <c r="Y309" i="2" s="1"/>
  <c r="S308" i="2"/>
  <c r="AE308" i="2" s="1"/>
  <c r="S307" i="2"/>
  <c r="V307" i="2" s="1"/>
  <c r="S306" i="2"/>
  <c r="AH306" i="2" s="1"/>
  <c r="S305" i="2"/>
  <c r="V305" i="2" s="1"/>
  <c r="S304" i="2"/>
  <c r="AH304" i="2" s="1"/>
  <c r="S303" i="2"/>
  <c r="W303" i="2" s="1"/>
  <c r="J56" i="12" s="1"/>
  <c r="S302" i="2"/>
  <c r="AH302" i="2" s="1"/>
  <c r="S301" i="2"/>
  <c r="AF301" i="2" s="1"/>
  <c r="S300" i="2"/>
  <c r="Y300" i="2" s="1"/>
  <c r="J111" i="12" l="1"/>
  <c r="AQ111" i="12"/>
  <c r="AM111" i="12"/>
  <c r="AI111" i="12"/>
  <c r="AE111" i="12"/>
  <c r="AA111" i="12"/>
  <c r="W111" i="12"/>
  <c r="S111" i="12"/>
  <c r="O111" i="12"/>
  <c r="K111" i="12"/>
  <c r="G111" i="12"/>
  <c r="AP111" i="12"/>
  <c r="AL111" i="12"/>
  <c r="AF111" i="12"/>
  <c r="AB111" i="12"/>
  <c r="X111" i="12"/>
  <c r="T111" i="12"/>
  <c r="P111" i="12"/>
  <c r="L111" i="12"/>
  <c r="F111" i="12"/>
  <c r="AJ111" i="12"/>
  <c r="AO111" i="12"/>
  <c r="AK111" i="12"/>
  <c r="AG111" i="12"/>
  <c r="AC111" i="12"/>
  <c r="Y111" i="12"/>
  <c r="U111" i="12"/>
  <c r="Q111" i="12"/>
  <c r="M111" i="12"/>
  <c r="I111" i="12"/>
  <c r="E111" i="12"/>
  <c r="AN111" i="12"/>
  <c r="AH111" i="12"/>
  <c r="AD111" i="12"/>
  <c r="Z111" i="12"/>
  <c r="V111" i="12"/>
  <c r="R111" i="12"/>
  <c r="N111" i="12"/>
  <c r="H111" i="12"/>
  <c r="D111" i="12"/>
  <c r="J95" i="12"/>
  <c r="AJ95" i="12"/>
  <c r="AQ95" i="12"/>
  <c r="AM95" i="12"/>
  <c r="AI95" i="12"/>
  <c r="AE95" i="12"/>
  <c r="AA95" i="12"/>
  <c r="W95" i="12"/>
  <c r="S95" i="12"/>
  <c r="O95" i="12"/>
  <c r="K95" i="12"/>
  <c r="G95" i="12"/>
  <c r="AP95" i="12"/>
  <c r="AL95" i="12"/>
  <c r="AF95" i="12"/>
  <c r="AB95" i="12"/>
  <c r="X95" i="12"/>
  <c r="T95" i="12"/>
  <c r="P95" i="12"/>
  <c r="L95" i="12"/>
  <c r="F95" i="12"/>
  <c r="AO95" i="12"/>
  <c r="AK95" i="12"/>
  <c r="AG95" i="12"/>
  <c r="AC95" i="12"/>
  <c r="Y95" i="12"/>
  <c r="U95" i="12"/>
  <c r="Q95" i="12"/>
  <c r="M95" i="12"/>
  <c r="I95" i="12"/>
  <c r="E95" i="12"/>
  <c r="AN95" i="12"/>
  <c r="AH95" i="12"/>
  <c r="AD95" i="12"/>
  <c r="Z95" i="12"/>
  <c r="V95" i="12"/>
  <c r="R95" i="12"/>
  <c r="N95" i="12"/>
  <c r="H95" i="12"/>
  <c r="D95" i="12"/>
  <c r="J47" i="12"/>
  <c r="AQ47" i="12"/>
  <c r="AM47" i="12"/>
  <c r="AI47" i="12"/>
  <c r="AE47" i="12"/>
  <c r="AA47" i="12"/>
  <c r="W47" i="12"/>
  <c r="S47" i="12"/>
  <c r="O47" i="12"/>
  <c r="K47" i="12"/>
  <c r="G47" i="12"/>
  <c r="AP47" i="12"/>
  <c r="AL47" i="12"/>
  <c r="AF47" i="12"/>
  <c r="AB47" i="12"/>
  <c r="X47" i="12"/>
  <c r="T47" i="12"/>
  <c r="P47" i="12"/>
  <c r="L47" i="12"/>
  <c r="F47" i="12"/>
  <c r="AJ47" i="12"/>
  <c r="AO47" i="12"/>
  <c r="AK47" i="12"/>
  <c r="AG47" i="12"/>
  <c r="AC47" i="12"/>
  <c r="Y47" i="12"/>
  <c r="U47" i="12"/>
  <c r="Q47" i="12"/>
  <c r="M47" i="12"/>
  <c r="I47" i="12"/>
  <c r="E47" i="12"/>
  <c r="AN47" i="12"/>
  <c r="AH47" i="12"/>
  <c r="AD47" i="12"/>
  <c r="Z47" i="12"/>
  <c r="V47" i="12"/>
  <c r="R47" i="12"/>
  <c r="N47" i="12"/>
  <c r="H47" i="12"/>
  <c r="D47" i="12"/>
  <c r="J103" i="12"/>
  <c r="AQ103" i="12"/>
  <c r="AM103" i="12"/>
  <c r="AI103" i="12"/>
  <c r="AE103" i="12"/>
  <c r="AA103" i="12"/>
  <c r="W103" i="12"/>
  <c r="S103" i="12"/>
  <c r="O103" i="12"/>
  <c r="K103" i="12"/>
  <c r="G103" i="12"/>
  <c r="AP103" i="12"/>
  <c r="AL103" i="12"/>
  <c r="AF103" i="12"/>
  <c r="AB103" i="12"/>
  <c r="X103" i="12"/>
  <c r="T103" i="12"/>
  <c r="P103" i="12"/>
  <c r="L103" i="12"/>
  <c r="F103" i="12"/>
  <c r="AJ103" i="12"/>
  <c r="AO103" i="12"/>
  <c r="AK103" i="12"/>
  <c r="AG103" i="12"/>
  <c r="AC103" i="12"/>
  <c r="Y103" i="12"/>
  <c r="U103" i="12"/>
  <c r="Q103" i="12"/>
  <c r="M103" i="12"/>
  <c r="I103" i="12"/>
  <c r="E103" i="12"/>
  <c r="AN103" i="12"/>
  <c r="AH103" i="12"/>
  <c r="AD103" i="12"/>
  <c r="Z103" i="12"/>
  <c r="V103" i="12"/>
  <c r="R103" i="12"/>
  <c r="N103" i="12"/>
  <c r="H103" i="12"/>
  <c r="D103" i="12"/>
  <c r="J87" i="12"/>
  <c r="AJ87" i="12"/>
  <c r="AQ87" i="12"/>
  <c r="AM87" i="12"/>
  <c r="AI87" i="12"/>
  <c r="AE87" i="12"/>
  <c r="AA87" i="12"/>
  <c r="W87" i="12"/>
  <c r="S87" i="12"/>
  <c r="O87" i="12"/>
  <c r="K87" i="12"/>
  <c r="G87" i="12"/>
  <c r="AP87" i="12"/>
  <c r="AL87" i="12"/>
  <c r="AF87" i="12"/>
  <c r="AB87" i="12"/>
  <c r="X87" i="12"/>
  <c r="T87" i="12"/>
  <c r="P87" i="12"/>
  <c r="L87" i="12"/>
  <c r="F87" i="12"/>
  <c r="AO87" i="12"/>
  <c r="AK87" i="12"/>
  <c r="AG87" i="12"/>
  <c r="AC87" i="12"/>
  <c r="Y87" i="12"/>
  <c r="U87" i="12"/>
  <c r="Q87" i="12"/>
  <c r="M87" i="12"/>
  <c r="I87" i="12"/>
  <c r="E87" i="12"/>
  <c r="AN87" i="12"/>
  <c r="AH87" i="12"/>
  <c r="AD87" i="12"/>
  <c r="Z87" i="12"/>
  <c r="V87" i="12"/>
  <c r="R87" i="12"/>
  <c r="N87" i="12"/>
  <c r="H87" i="12"/>
  <c r="D87" i="12"/>
  <c r="J159" i="12"/>
  <c r="AJ159" i="12"/>
  <c r="AL159" i="12"/>
  <c r="AH159" i="12"/>
  <c r="AD159" i="12"/>
  <c r="Z159" i="12"/>
  <c r="V159" i="12"/>
  <c r="R159" i="12"/>
  <c r="N159" i="12"/>
  <c r="H159" i="12"/>
  <c r="D159" i="12"/>
  <c r="AG159" i="12"/>
  <c r="AC159" i="12"/>
  <c r="Y159" i="12"/>
  <c r="U159" i="12"/>
  <c r="Q159" i="12"/>
  <c r="M159" i="12"/>
  <c r="I159" i="12"/>
  <c r="E159" i="12"/>
  <c r="AM159" i="12"/>
  <c r="AQ159" i="12"/>
  <c r="AP159" i="12"/>
  <c r="AN159" i="12"/>
  <c r="AF159" i="12"/>
  <c r="AB159" i="12"/>
  <c r="X159" i="12"/>
  <c r="T159" i="12"/>
  <c r="P159" i="12"/>
  <c r="L159" i="12"/>
  <c r="F159" i="12"/>
  <c r="AI159" i="12"/>
  <c r="AE159" i="12"/>
  <c r="AA159" i="12"/>
  <c r="W159" i="12"/>
  <c r="S159" i="12"/>
  <c r="O159" i="12"/>
  <c r="K159" i="12"/>
  <c r="G159" i="12"/>
  <c r="AK159" i="12"/>
  <c r="AO159" i="12"/>
  <c r="J119" i="12"/>
  <c r="AJ119" i="12"/>
  <c r="AQ119" i="12"/>
  <c r="AM119" i="12"/>
  <c r="AI119" i="12"/>
  <c r="AE119" i="12"/>
  <c r="AA119" i="12"/>
  <c r="W119" i="12"/>
  <c r="S119" i="12"/>
  <c r="O119" i="12"/>
  <c r="K119" i="12"/>
  <c r="G119" i="12"/>
  <c r="AP119" i="12"/>
  <c r="AL119" i="12"/>
  <c r="AF119" i="12"/>
  <c r="AB119" i="12"/>
  <c r="X119" i="12"/>
  <c r="T119" i="12"/>
  <c r="P119" i="12"/>
  <c r="L119" i="12"/>
  <c r="F119" i="12"/>
  <c r="AO119" i="12"/>
  <c r="AK119" i="12"/>
  <c r="AG119" i="12"/>
  <c r="AC119" i="12"/>
  <c r="Y119" i="12"/>
  <c r="U119" i="12"/>
  <c r="Q119" i="12"/>
  <c r="M119" i="12"/>
  <c r="I119" i="12"/>
  <c r="E119" i="12"/>
  <c r="AN119" i="12"/>
  <c r="AH119" i="12"/>
  <c r="AD119" i="12"/>
  <c r="Z119" i="12"/>
  <c r="V119" i="12"/>
  <c r="R119" i="12"/>
  <c r="N119" i="12"/>
  <c r="H119" i="12"/>
  <c r="D119" i="12"/>
  <c r="AJ21" i="12"/>
  <c r="AO21" i="12"/>
  <c r="AK21" i="12"/>
  <c r="AG21" i="12"/>
  <c r="AC21" i="12"/>
  <c r="Y21" i="12"/>
  <c r="U21" i="12"/>
  <c r="Q21" i="12"/>
  <c r="M21" i="12"/>
  <c r="I21" i="12"/>
  <c r="E21" i="12"/>
  <c r="AN21" i="12"/>
  <c r="AH21" i="12"/>
  <c r="AD21" i="12"/>
  <c r="Z21" i="12"/>
  <c r="V21" i="12"/>
  <c r="R21" i="12"/>
  <c r="N21" i="12"/>
  <c r="H21" i="12"/>
  <c r="D21" i="12"/>
  <c r="J21" i="12"/>
  <c r="AQ21" i="12"/>
  <c r="AM21" i="12"/>
  <c r="AI21" i="12"/>
  <c r="AE21" i="12"/>
  <c r="AA21" i="12"/>
  <c r="W21" i="12"/>
  <c r="S21" i="12"/>
  <c r="O21" i="12"/>
  <c r="K21" i="12"/>
  <c r="G21" i="12"/>
  <c r="AP21" i="12"/>
  <c r="AL21" i="12"/>
  <c r="AF21" i="12"/>
  <c r="AB21" i="12"/>
  <c r="X21" i="12"/>
  <c r="T21" i="12"/>
  <c r="P21" i="12"/>
  <c r="L21" i="12"/>
  <c r="F21" i="12"/>
  <c r="J22" i="12"/>
  <c r="AN22" i="12"/>
  <c r="AH22" i="12"/>
  <c r="AD22" i="12"/>
  <c r="Z22" i="12"/>
  <c r="V22" i="12"/>
  <c r="R22" i="12"/>
  <c r="N22" i="12"/>
  <c r="H22" i="12"/>
  <c r="D22" i="12"/>
  <c r="AO22" i="12"/>
  <c r="AK22" i="12"/>
  <c r="AG22" i="12"/>
  <c r="AC22" i="12"/>
  <c r="Y22" i="12"/>
  <c r="U22" i="12"/>
  <c r="Q22" i="12"/>
  <c r="M22" i="12"/>
  <c r="I22" i="12"/>
  <c r="E22" i="12"/>
  <c r="AJ22" i="12"/>
  <c r="AP22" i="12"/>
  <c r="AL22" i="12"/>
  <c r="AF22" i="12"/>
  <c r="AB22" i="12"/>
  <c r="X22" i="12"/>
  <c r="T22" i="12"/>
  <c r="P22" i="12"/>
  <c r="L22" i="12"/>
  <c r="F22" i="12"/>
  <c r="AQ22" i="12"/>
  <c r="AM22" i="12"/>
  <c r="AI22" i="12"/>
  <c r="AE22" i="12"/>
  <c r="AA22" i="12"/>
  <c r="W22" i="12"/>
  <c r="S22" i="12"/>
  <c r="O22" i="12"/>
  <c r="K22" i="12"/>
  <c r="G22" i="12"/>
  <c r="AJ23" i="12"/>
  <c r="AO23" i="12"/>
  <c r="AK23" i="12"/>
  <c r="AG23" i="12"/>
  <c r="AC23" i="12"/>
  <c r="Y23" i="12"/>
  <c r="U23" i="12"/>
  <c r="Q23" i="12"/>
  <c r="M23" i="12"/>
  <c r="I23" i="12"/>
  <c r="E23" i="12"/>
  <c r="AN23" i="12"/>
  <c r="AH23" i="12"/>
  <c r="AD23" i="12"/>
  <c r="Z23" i="12"/>
  <c r="V23" i="12"/>
  <c r="R23" i="12"/>
  <c r="N23" i="12"/>
  <c r="H23" i="12"/>
  <c r="D23" i="12"/>
  <c r="J23" i="12"/>
  <c r="AQ23" i="12"/>
  <c r="AM23" i="12"/>
  <c r="AI23" i="12"/>
  <c r="AE23" i="12"/>
  <c r="AA23" i="12"/>
  <c r="W23" i="12"/>
  <c r="S23" i="12"/>
  <c r="O23" i="12"/>
  <c r="K23" i="12"/>
  <c r="G23" i="12"/>
  <c r="AP23" i="12"/>
  <c r="AL23" i="12"/>
  <c r="AF23" i="12"/>
  <c r="AB23" i="12"/>
  <c r="X23" i="12"/>
  <c r="T23" i="12"/>
  <c r="P23" i="12"/>
  <c r="L23" i="12"/>
  <c r="F23" i="12"/>
  <c r="AJ19" i="12"/>
  <c r="AO19" i="12"/>
  <c r="AK19" i="12"/>
  <c r="AG19" i="12"/>
  <c r="AC19" i="12"/>
  <c r="Y19" i="12"/>
  <c r="U19" i="12"/>
  <c r="Q19" i="12"/>
  <c r="M19" i="12"/>
  <c r="I19" i="12"/>
  <c r="E19" i="12"/>
  <c r="AN19" i="12"/>
  <c r="AH19" i="12"/>
  <c r="AD19" i="12"/>
  <c r="Z19" i="12"/>
  <c r="V19" i="12"/>
  <c r="R19" i="12"/>
  <c r="N19" i="12"/>
  <c r="H19" i="12"/>
  <c r="D19" i="12"/>
  <c r="J19" i="12"/>
  <c r="AQ19" i="12"/>
  <c r="AM19" i="12"/>
  <c r="AI19" i="12"/>
  <c r="AE19" i="12"/>
  <c r="AA19" i="12"/>
  <c r="W19" i="12"/>
  <c r="S19" i="12"/>
  <c r="O19" i="12"/>
  <c r="K19" i="12"/>
  <c r="G19" i="12"/>
  <c r="AP19" i="12"/>
  <c r="AL19" i="12"/>
  <c r="AF19" i="12"/>
  <c r="AB19" i="12"/>
  <c r="X19" i="12"/>
  <c r="T19" i="12"/>
  <c r="P19" i="12"/>
  <c r="L19" i="12"/>
  <c r="F19" i="12"/>
  <c r="J24" i="12"/>
  <c r="AN24" i="12"/>
  <c r="AH24" i="12"/>
  <c r="AD24" i="12"/>
  <c r="Z24" i="12"/>
  <c r="V24" i="12"/>
  <c r="R24" i="12"/>
  <c r="N24" i="12"/>
  <c r="H24" i="12"/>
  <c r="D24" i="12"/>
  <c r="AO24" i="12"/>
  <c r="AK24" i="12"/>
  <c r="AG24" i="12"/>
  <c r="AC24" i="12"/>
  <c r="Y24" i="12"/>
  <c r="U24" i="12"/>
  <c r="Q24" i="12"/>
  <c r="M24" i="12"/>
  <c r="I24" i="12"/>
  <c r="E24" i="12"/>
  <c r="AJ24" i="12"/>
  <c r="AP24" i="12"/>
  <c r="AL24" i="12"/>
  <c r="AF24" i="12"/>
  <c r="AB24" i="12"/>
  <c r="X24" i="12"/>
  <c r="T24" i="12"/>
  <c r="P24" i="12"/>
  <c r="L24" i="12"/>
  <c r="F24" i="12"/>
  <c r="AQ24" i="12"/>
  <c r="AM24" i="12"/>
  <c r="AI24" i="12"/>
  <c r="AE24" i="12"/>
  <c r="AA24" i="12"/>
  <c r="W24" i="12"/>
  <c r="S24" i="12"/>
  <c r="O24" i="12"/>
  <c r="K24" i="12"/>
  <c r="G24" i="12"/>
  <c r="J20" i="12"/>
  <c r="AN20" i="12"/>
  <c r="AH20" i="12"/>
  <c r="AD20" i="12"/>
  <c r="Z20" i="12"/>
  <c r="V20" i="12"/>
  <c r="R20" i="12"/>
  <c r="N20" i="12"/>
  <c r="H20" i="12"/>
  <c r="D20" i="12"/>
  <c r="AO20" i="12"/>
  <c r="AK20" i="12"/>
  <c r="AG20" i="12"/>
  <c r="AC20" i="12"/>
  <c r="Y20" i="12"/>
  <c r="U20" i="12"/>
  <c r="Q20" i="12"/>
  <c r="M20" i="12"/>
  <c r="I20" i="12"/>
  <c r="E20" i="12"/>
  <c r="AJ20" i="12"/>
  <c r="AP20" i="12"/>
  <c r="AL20" i="12"/>
  <c r="AF20" i="12"/>
  <c r="AB20" i="12"/>
  <c r="X20" i="12"/>
  <c r="T20" i="12"/>
  <c r="P20" i="12"/>
  <c r="L20" i="12"/>
  <c r="F20" i="12"/>
  <c r="AQ20" i="12"/>
  <c r="AM20" i="12"/>
  <c r="AI20" i="12"/>
  <c r="AE20" i="12"/>
  <c r="AA20" i="12"/>
  <c r="W20" i="12"/>
  <c r="S20" i="12"/>
  <c r="O20" i="12"/>
  <c r="K20" i="12"/>
  <c r="G20" i="12"/>
  <c r="AJ76" i="12"/>
  <c r="AO76" i="12"/>
  <c r="AK76" i="12"/>
  <c r="AG76" i="12"/>
  <c r="AC76" i="12"/>
  <c r="Y76" i="12"/>
  <c r="U76" i="12"/>
  <c r="Q76" i="12"/>
  <c r="M76" i="12"/>
  <c r="I76" i="12"/>
  <c r="E76" i="12"/>
  <c r="AN76" i="12"/>
  <c r="AH76" i="12"/>
  <c r="AD76" i="12"/>
  <c r="Z76" i="12"/>
  <c r="V76" i="12"/>
  <c r="R76" i="12"/>
  <c r="N76" i="12"/>
  <c r="H76" i="12"/>
  <c r="D76" i="12"/>
  <c r="J76" i="12"/>
  <c r="AQ76" i="12"/>
  <c r="AM76" i="12"/>
  <c r="AI76" i="12"/>
  <c r="AE76" i="12"/>
  <c r="AA76" i="12"/>
  <c r="W76" i="12"/>
  <c r="S76" i="12"/>
  <c r="O76" i="12"/>
  <c r="K76" i="12"/>
  <c r="G76" i="12"/>
  <c r="AP76" i="12"/>
  <c r="AL76" i="12"/>
  <c r="AF76" i="12"/>
  <c r="AB76" i="12"/>
  <c r="X76" i="12"/>
  <c r="T76" i="12"/>
  <c r="P76" i="12"/>
  <c r="L76" i="12"/>
  <c r="F76" i="12"/>
  <c r="AO52" i="12"/>
  <c r="AK52" i="12"/>
  <c r="AG52" i="12"/>
  <c r="AC52" i="12"/>
  <c r="Y52" i="12"/>
  <c r="U52" i="12"/>
  <c r="Q52" i="12"/>
  <c r="M52" i="12"/>
  <c r="I52" i="12"/>
  <c r="E52" i="12"/>
  <c r="AN52" i="12"/>
  <c r="AH52" i="12"/>
  <c r="AD52" i="12"/>
  <c r="Z52" i="12"/>
  <c r="V52" i="12"/>
  <c r="R52" i="12"/>
  <c r="N52" i="12"/>
  <c r="H52" i="12"/>
  <c r="D52" i="12"/>
  <c r="AQ52" i="12"/>
  <c r="AM52" i="12"/>
  <c r="AI52" i="12"/>
  <c r="AE52" i="12"/>
  <c r="AA52" i="12"/>
  <c r="W52" i="12"/>
  <c r="S52" i="12"/>
  <c r="O52" i="12"/>
  <c r="K52" i="12"/>
  <c r="G52" i="12"/>
  <c r="AP52" i="12"/>
  <c r="AL52" i="12"/>
  <c r="AF52" i="12"/>
  <c r="AB52" i="12"/>
  <c r="X52" i="12"/>
  <c r="T52" i="12"/>
  <c r="P52" i="12"/>
  <c r="L52" i="12"/>
  <c r="F52" i="12"/>
  <c r="AJ52" i="12"/>
  <c r="J52" i="12"/>
  <c r="AN148" i="12"/>
  <c r="AH148" i="12"/>
  <c r="AD148" i="12"/>
  <c r="Z148" i="12"/>
  <c r="V148" i="12"/>
  <c r="R148" i="12"/>
  <c r="N148" i="12"/>
  <c r="H148" i="12"/>
  <c r="D148" i="12"/>
  <c r="AO148" i="12"/>
  <c r="AK148" i="12"/>
  <c r="AG148" i="12"/>
  <c r="AC148" i="12"/>
  <c r="Y148" i="12"/>
  <c r="U148" i="12"/>
  <c r="Q148" i="12"/>
  <c r="M148" i="12"/>
  <c r="I148" i="12"/>
  <c r="E148" i="12"/>
  <c r="AP148" i="12"/>
  <c r="AL148" i="12"/>
  <c r="AF148" i="12"/>
  <c r="AB148" i="12"/>
  <c r="X148" i="12"/>
  <c r="T148" i="12"/>
  <c r="P148" i="12"/>
  <c r="L148" i="12"/>
  <c r="F148" i="12"/>
  <c r="AQ148" i="12"/>
  <c r="AM148" i="12"/>
  <c r="AI148" i="12"/>
  <c r="AE148" i="12"/>
  <c r="AA148" i="12"/>
  <c r="W148" i="12"/>
  <c r="S148" i="12"/>
  <c r="O148" i="12"/>
  <c r="K148" i="12"/>
  <c r="G148" i="12"/>
  <c r="AJ148" i="12"/>
  <c r="J148" i="12"/>
  <c r="AJ128" i="12"/>
  <c r="AN128" i="12"/>
  <c r="AH128" i="12"/>
  <c r="AD128" i="12"/>
  <c r="Z128" i="12"/>
  <c r="J128" i="12"/>
  <c r="AP128" i="12"/>
  <c r="AL128" i="12"/>
  <c r="AF128" i="12"/>
  <c r="AB128" i="12"/>
  <c r="V128" i="12"/>
  <c r="R128" i="12"/>
  <c r="N128" i="12"/>
  <c r="H128" i="12"/>
  <c r="D128" i="12"/>
  <c r="AO128" i="12"/>
  <c r="AK128" i="12"/>
  <c r="AG128" i="12"/>
  <c r="AC128" i="12"/>
  <c r="Y128" i="12"/>
  <c r="U128" i="12"/>
  <c r="O128" i="12"/>
  <c r="G128" i="12"/>
  <c r="M128" i="12"/>
  <c r="E128" i="12"/>
  <c r="X128" i="12"/>
  <c r="T128" i="12"/>
  <c r="P128" i="12"/>
  <c r="L128" i="12"/>
  <c r="F128" i="12"/>
  <c r="AQ128" i="12"/>
  <c r="AM128" i="12"/>
  <c r="AI128" i="12"/>
  <c r="AE128" i="12"/>
  <c r="AA128" i="12"/>
  <c r="W128" i="12"/>
  <c r="S128" i="12"/>
  <c r="K128" i="12"/>
  <c r="Q128" i="12"/>
  <c r="I128" i="12"/>
  <c r="AJ48" i="12"/>
  <c r="AO48" i="12"/>
  <c r="AK48" i="12"/>
  <c r="AG48" i="12"/>
  <c r="AC48" i="12"/>
  <c r="Y48" i="12"/>
  <c r="U48" i="12"/>
  <c r="Q48" i="12"/>
  <c r="M48" i="12"/>
  <c r="I48" i="12"/>
  <c r="E48" i="12"/>
  <c r="AN48" i="12"/>
  <c r="AH48" i="12"/>
  <c r="AD48" i="12"/>
  <c r="Z48" i="12"/>
  <c r="V48" i="12"/>
  <c r="R48" i="12"/>
  <c r="N48" i="12"/>
  <c r="H48" i="12"/>
  <c r="D48" i="12"/>
  <c r="J48" i="12"/>
  <c r="AQ48" i="12"/>
  <c r="AM48" i="12"/>
  <c r="AI48" i="12"/>
  <c r="AE48" i="12"/>
  <c r="AA48" i="12"/>
  <c r="W48" i="12"/>
  <c r="S48" i="12"/>
  <c r="O48" i="12"/>
  <c r="K48" i="12"/>
  <c r="G48" i="12"/>
  <c r="AP48" i="12"/>
  <c r="AL48" i="12"/>
  <c r="AF48" i="12"/>
  <c r="AB48" i="12"/>
  <c r="X48" i="12"/>
  <c r="T48" i="12"/>
  <c r="P48" i="12"/>
  <c r="L48" i="12"/>
  <c r="F48" i="12"/>
  <c r="F56" i="12"/>
  <c r="L56" i="12"/>
  <c r="P56" i="12"/>
  <c r="T56" i="12"/>
  <c r="X56" i="12"/>
  <c r="AB56" i="12"/>
  <c r="AF56" i="12"/>
  <c r="AL56" i="12"/>
  <c r="AP56" i="12"/>
  <c r="G56" i="12"/>
  <c r="K56" i="12"/>
  <c r="O56" i="12"/>
  <c r="S56" i="12"/>
  <c r="W56" i="12"/>
  <c r="AA56" i="12"/>
  <c r="AE56" i="12"/>
  <c r="AI56" i="12"/>
  <c r="AM56" i="12"/>
  <c r="AQ56" i="12"/>
  <c r="AJ56" i="12"/>
  <c r="AJ144" i="12"/>
  <c r="AN144" i="12"/>
  <c r="AH144" i="12"/>
  <c r="AD144" i="12"/>
  <c r="Z144" i="12"/>
  <c r="V144" i="12"/>
  <c r="R144" i="12"/>
  <c r="N144" i="12"/>
  <c r="H144" i="12"/>
  <c r="AQ144" i="12"/>
  <c r="AI144" i="12"/>
  <c r="AA144" i="12"/>
  <c r="S144" i="12"/>
  <c r="K144" i="12"/>
  <c r="D144" i="12"/>
  <c r="AK144" i="12"/>
  <c r="AC144" i="12"/>
  <c r="U144" i="12"/>
  <c r="M144" i="12"/>
  <c r="E144" i="12"/>
  <c r="J144" i="12"/>
  <c r="AP144" i="12"/>
  <c r="AL144" i="12"/>
  <c r="AF144" i="12"/>
  <c r="AB144" i="12"/>
  <c r="X144" i="12"/>
  <c r="T144" i="12"/>
  <c r="P144" i="12"/>
  <c r="L144" i="12"/>
  <c r="F144" i="12"/>
  <c r="AM144" i="12"/>
  <c r="AE144" i="12"/>
  <c r="W144" i="12"/>
  <c r="O144" i="12"/>
  <c r="G144" i="12"/>
  <c r="AO144" i="12"/>
  <c r="AG144" i="12"/>
  <c r="Y144" i="12"/>
  <c r="Q144" i="12"/>
  <c r="I144" i="12"/>
  <c r="AJ120" i="12"/>
  <c r="AO120" i="12"/>
  <c r="AK120" i="12"/>
  <c r="AG120" i="12"/>
  <c r="AC120" i="12"/>
  <c r="Y120" i="12"/>
  <c r="U120" i="12"/>
  <c r="Q120" i="12"/>
  <c r="M120" i="12"/>
  <c r="I120" i="12"/>
  <c r="E120" i="12"/>
  <c r="AN120" i="12"/>
  <c r="AH120" i="12"/>
  <c r="AD120" i="12"/>
  <c r="Z120" i="12"/>
  <c r="V120" i="12"/>
  <c r="R120" i="12"/>
  <c r="N120" i="12"/>
  <c r="H120" i="12"/>
  <c r="D120" i="12"/>
  <c r="J120" i="12"/>
  <c r="AQ120" i="12"/>
  <c r="AM120" i="12"/>
  <c r="AI120" i="12"/>
  <c r="AE120" i="12"/>
  <c r="AA120" i="12"/>
  <c r="W120" i="12"/>
  <c r="S120" i="12"/>
  <c r="O120" i="12"/>
  <c r="K120" i="12"/>
  <c r="G120" i="12"/>
  <c r="AP120" i="12"/>
  <c r="AL120" i="12"/>
  <c r="AF120" i="12"/>
  <c r="AB120" i="12"/>
  <c r="X120" i="12"/>
  <c r="T120" i="12"/>
  <c r="P120" i="12"/>
  <c r="L120" i="12"/>
  <c r="F120" i="12"/>
  <c r="AJ80" i="12"/>
  <c r="AO80" i="12"/>
  <c r="AK80" i="12"/>
  <c r="AG80" i="12"/>
  <c r="AC80" i="12"/>
  <c r="Y80" i="12"/>
  <c r="U80" i="12"/>
  <c r="Q80" i="12"/>
  <c r="M80" i="12"/>
  <c r="I80" i="12"/>
  <c r="E80" i="12"/>
  <c r="AN80" i="12"/>
  <c r="AH80" i="12"/>
  <c r="AD80" i="12"/>
  <c r="Z80" i="12"/>
  <c r="V80" i="12"/>
  <c r="R80" i="12"/>
  <c r="N80" i="12"/>
  <c r="H80" i="12"/>
  <c r="D80" i="12"/>
  <c r="J80" i="12"/>
  <c r="AQ80" i="12"/>
  <c r="AM80" i="12"/>
  <c r="AI80" i="12"/>
  <c r="AE80" i="12"/>
  <c r="AA80" i="12"/>
  <c r="W80" i="12"/>
  <c r="S80" i="12"/>
  <c r="O80" i="12"/>
  <c r="K80" i="12"/>
  <c r="G80" i="12"/>
  <c r="AP80" i="12"/>
  <c r="AL80" i="12"/>
  <c r="AF80" i="12"/>
  <c r="AB80" i="12"/>
  <c r="X80" i="12"/>
  <c r="T80" i="12"/>
  <c r="P80" i="12"/>
  <c r="L80" i="12"/>
  <c r="F80" i="12"/>
  <c r="D56" i="12"/>
  <c r="H56" i="12"/>
  <c r="N56" i="12"/>
  <c r="R56" i="12"/>
  <c r="V56" i="12"/>
  <c r="Z56" i="12"/>
  <c r="AD56" i="12"/>
  <c r="AH56" i="12"/>
  <c r="AN56" i="12"/>
  <c r="E56" i="12"/>
  <c r="I56" i="12"/>
  <c r="M56" i="12"/>
  <c r="Q56" i="12"/>
  <c r="U56" i="12"/>
  <c r="Y56" i="12"/>
  <c r="AC56" i="12"/>
  <c r="AG56" i="12"/>
  <c r="AK56" i="12"/>
  <c r="AO56" i="12"/>
  <c r="AJ72" i="12"/>
  <c r="AO72" i="12"/>
  <c r="AK72" i="12"/>
  <c r="AG72" i="12"/>
  <c r="AC72" i="12"/>
  <c r="Y72" i="12"/>
  <c r="U72" i="12"/>
  <c r="Q72" i="12"/>
  <c r="M72" i="12"/>
  <c r="I72" i="12"/>
  <c r="E72" i="12"/>
  <c r="AN72" i="12"/>
  <c r="AH72" i="12"/>
  <c r="AD72" i="12"/>
  <c r="Z72" i="12"/>
  <c r="V72" i="12"/>
  <c r="R72" i="12"/>
  <c r="N72" i="12"/>
  <c r="H72" i="12"/>
  <c r="D72" i="12"/>
  <c r="J72" i="12"/>
  <c r="AQ72" i="12"/>
  <c r="AM72" i="12"/>
  <c r="AI72" i="12"/>
  <c r="AE72" i="12"/>
  <c r="AA72" i="12"/>
  <c r="W72" i="12"/>
  <c r="S72" i="12"/>
  <c r="O72" i="12"/>
  <c r="K72" i="12"/>
  <c r="G72" i="12"/>
  <c r="AP72" i="12"/>
  <c r="AL72" i="12"/>
  <c r="AF72" i="12"/>
  <c r="AB72" i="12"/>
  <c r="X72" i="12"/>
  <c r="T72" i="12"/>
  <c r="P72" i="12"/>
  <c r="L72" i="12"/>
  <c r="F72" i="12"/>
  <c r="AJ55" i="12"/>
  <c r="J55" i="12"/>
  <c r="AJ127" i="12"/>
  <c r="J127" i="12"/>
  <c r="AJ79" i="12"/>
  <c r="J79" i="12"/>
  <c r="AJ135" i="12"/>
  <c r="J135" i="12"/>
  <c r="AJ78" i="12"/>
  <c r="J78" i="12"/>
  <c r="AJ133" i="12"/>
  <c r="J133" i="12"/>
  <c r="AJ77" i="12"/>
  <c r="J77" i="12"/>
  <c r="AJ85" i="12"/>
  <c r="J85" i="12"/>
  <c r="AJ149" i="12"/>
  <c r="J149" i="12"/>
  <c r="AJ51" i="12"/>
  <c r="J51" i="12"/>
  <c r="AJ131" i="12"/>
  <c r="J131" i="12"/>
  <c r="J73" i="12"/>
  <c r="AJ73" i="12"/>
  <c r="AJ122" i="12"/>
  <c r="J122" i="12"/>
  <c r="J74" i="12"/>
  <c r="AJ74" i="12"/>
  <c r="AJ81" i="12"/>
  <c r="J81" i="12"/>
  <c r="J50" i="12"/>
  <c r="AJ50" i="12"/>
  <c r="J146" i="12"/>
  <c r="AJ146" i="12"/>
  <c r="AJ61" i="12"/>
  <c r="AJ58" i="12"/>
  <c r="J49" i="12"/>
  <c r="AJ49" i="12"/>
  <c r="J123" i="12"/>
  <c r="AJ123" i="12"/>
  <c r="J83" i="12"/>
  <c r="AJ83" i="12"/>
  <c r="AJ53" i="12"/>
  <c r="J53" i="12"/>
  <c r="J126" i="12"/>
  <c r="AJ126" i="12"/>
  <c r="J151" i="12"/>
  <c r="AJ151" i="12"/>
  <c r="J143" i="12"/>
  <c r="AJ143" i="12"/>
  <c r="J63" i="12"/>
  <c r="AJ63" i="12"/>
  <c r="J39" i="12"/>
  <c r="AJ39" i="12"/>
  <c r="J71" i="12"/>
  <c r="AJ71" i="12"/>
  <c r="J61" i="12"/>
  <c r="J58" i="12"/>
  <c r="AQ49" i="12"/>
  <c r="AO49" i="12"/>
  <c r="AM49" i="12"/>
  <c r="AK49" i="12"/>
  <c r="AI49" i="12"/>
  <c r="AG49" i="12"/>
  <c r="AE49" i="12"/>
  <c r="AC49" i="12"/>
  <c r="AA49" i="12"/>
  <c r="Y49" i="12"/>
  <c r="W49" i="12"/>
  <c r="U49" i="12"/>
  <c r="S49" i="12"/>
  <c r="Q49" i="12"/>
  <c r="O49" i="12"/>
  <c r="M49" i="12"/>
  <c r="K49" i="12"/>
  <c r="I49" i="12"/>
  <c r="G49" i="12"/>
  <c r="E49" i="12"/>
  <c r="AP49" i="12"/>
  <c r="AN49" i="12"/>
  <c r="AL49" i="12"/>
  <c r="AH49" i="12"/>
  <c r="AF49" i="12"/>
  <c r="AD49" i="12"/>
  <c r="AB49" i="12"/>
  <c r="Z49" i="12"/>
  <c r="X49" i="12"/>
  <c r="V49" i="12"/>
  <c r="T49" i="12"/>
  <c r="R49" i="12"/>
  <c r="P49" i="12"/>
  <c r="N49" i="12"/>
  <c r="L49" i="12"/>
  <c r="H49" i="12"/>
  <c r="F49" i="12"/>
  <c r="D49" i="12"/>
  <c r="AQ73" i="12"/>
  <c r="AM73" i="12"/>
  <c r="AI73" i="12"/>
  <c r="AE73" i="12"/>
  <c r="AA73" i="12"/>
  <c r="W73" i="12"/>
  <c r="S73" i="12"/>
  <c r="O73" i="12"/>
  <c r="K73" i="12"/>
  <c r="G73" i="12"/>
  <c r="AP73" i="12"/>
  <c r="AL73" i="12"/>
  <c r="AH73" i="12"/>
  <c r="AD73" i="12"/>
  <c r="Z73" i="12"/>
  <c r="V73" i="12"/>
  <c r="R73" i="12"/>
  <c r="N73" i="12"/>
  <c r="F73" i="12"/>
  <c r="AO73" i="12"/>
  <c r="AK73" i="12"/>
  <c r="AG73" i="12"/>
  <c r="AC73" i="12"/>
  <c r="Y73" i="12"/>
  <c r="U73" i="12"/>
  <c r="Q73" i="12"/>
  <c r="M73" i="12"/>
  <c r="I73" i="12"/>
  <c r="E73" i="12"/>
  <c r="AN73" i="12"/>
  <c r="AF73" i="12"/>
  <c r="AB73" i="12"/>
  <c r="X73" i="12"/>
  <c r="T73" i="12"/>
  <c r="P73" i="12"/>
  <c r="L73" i="12"/>
  <c r="H73" i="12"/>
  <c r="D73" i="12"/>
  <c r="AQ122" i="12"/>
  <c r="AM122" i="12"/>
  <c r="AI122" i="12"/>
  <c r="AE122" i="12"/>
  <c r="AA122" i="12"/>
  <c r="W122" i="12"/>
  <c r="S122" i="12"/>
  <c r="O122" i="12"/>
  <c r="K122" i="12"/>
  <c r="G122" i="12"/>
  <c r="AP122" i="12"/>
  <c r="AL122" i="12"/>
  <c r="AH122" i="12"/>
  <c r="AD122" i="12"/>
  <c r="Z122" i="12"/>
  <c r="V122" i="12"/>
  <c r="R122" i="12"/>
  <c r="N122" i="12"/>
  <c r="F122" i="12"/>
  <c r="AO122" i="12"/>
  <c r="AK122" i="12"/>
  <c r="AG122" i="12"/>
  <c r="AC122" i="12"/>
  <c r="Y122" i="12"/>
  <c r="U122" i="12"/>
  <c r="Q122" i="12"/>
  <c r="M122" i="12"/>
  <c r="I122" i="12"/>
  <c r="E122" i="12"/>
  <c r="AN122" i="12"/>
  <c r="AF122" i="12"/>
  <c r="AB122" i="12"/>
  <c r="X122" i="12"/>
  <c r="T122" i="12"/>
  <c r="P122" i="12"/>
  <c r="L122" i="12"/>
  <c r="H122" i="12"/>
  <c r="D122" i="12"/>
  <c r="AQ74" i="12"/>
  <c r="AM74" i="12"/>
  <c r="AI74" i="12"/>
  <c r="AE74" i="12"/>
  <c r="AA74" i="12"/>
  <c r="W74" i="12"/>
  <c r="S74" i="12"/>
  <c r="O74" i="12"/>
  <c r="K74" i="12"/>
  <c r="G74" i="12"/>
  <c r="AP74" i="12"/>
  <c r="AL74" i="12"/>
  <c r="AH74" i="12"/>
  <c r="AD74" i="12"/>
  <c r="Z74" i="12"/>
  <c r="V74" i="12"/>
  <c r="R74" i="12"/>
  <c r="N74" i="12"/>
  <c r="F74" i="12"/>
  <c r="AO74" i="12"/>
  <c r="AK74" i="12"/>
  <c r="AG74" i="12"/>
  <c r="AC74" i="12"/>
  <c r="Y74" i="12"/>
  <c r="U74" i="12"/>
  <c r="Q74" i="12"/>
  <c r="M74" i="12"/>
  <c r="I74" i="12"/>
  <c r="E74" i="12"/>
  <c r="AN74" i="12"/>
  <c r="AF74" i="12"/>
  <c r="AB74" i="12"/>
  <c r="X74" i="12"/>
  <c r="T74" i="12"/>
  <c r="P74" i="12"/>
  <c r="L74" i="12"/>
  <c r="H74" i="12"/>
  <c r="D74" i="12"/>
  <c r="AP131" i="12"/>
  <c r="AL131" i="12"/>
  <c r="AH131" i="12"/>
  <c r="AD131" i="12"/>
  <c r="Z131" i="12"/>
  <c r="V131" i="12"/>
  <c r="R131" i="12"/>
  <c r="N131" i="12"/>
  <c r="F131" i="12"/>
  <c r="AQ131" i="12"/>
  <c r="AM131" i="12"/>
  <c r="AI131" i="12"/>
  <c r="AE131" i="12"/>
  <c r="AA131" i="12"/>
  <c r="W131" i="12"/>
  <c r="S131" i="12"/>
  <c r="O131" i="12"/>
  <c r="K131" i="12"/>
  <c r="G131" i="12"/>
  <c r="AN131" i="12"/>
  <c r="AF131" i="12"/>
  <c r="AB131" i="12"/>
  <c r="X131" i="12"/>
  <c r="T131" i="12"/>
  <c r="P131" i="12"/>
  <c r="L131" i="12"/>
  <c r="H131" i="12"/>
  <c r="D131" i="12"/>
  <c r="AO131" i="12"/>
  <c r="AK131" i="12"/>
  <c r="AG131" i="12"/>
  <c r="AC131" i="12"/>
  <c r="Y131" i="12"/>
  <c r="U131" i="12"/>
  <c r="Q131" i="12"/>
  <c r="M131" i="12"/>
  <c r="I131" i="12"/>
  <c r="E131" i="12"/>
  <c r="AQ123" i="12"/>
  <c r="AM123" i="12"/>
  <c r="AI123" i="12"/>
  <c r="AE123" i="12"/>
  <c r="AA123" i="12"/>
  <c r="W123" i="12"/>
  <c r="S123" i="12"/>
  <c r="O123" i="12"/>
  <c r="K123" i="12"/>
  <c r="G123" i="12"/>
  <c r="AP123" i="12"/>
  <c r="AL123" i="12"/>
  <c r="AH123" i="12"/>
  <c r="AD123" i="12"/>
  <c r="Z123" i="12"/>
  <c r="V123" i="12"/>
  <c r="R123" i="12"/>
  <c r="N123" i="12"/>
  <c r="F123" i="12"/>
  <c r="AO123" i="12"/>
  <c r="AK123" i="12"/>
  <c r="AG123" i="12"/>
  <c r="AC123" i="12"/>
  <c r="Y123" i="12"/>
  <c r="U123" i="12"/>
  <c r="Q123" i="12"/>
  <c r="M123" i="12"/>
  <c r="I123" i="12"/>
  <c r="E123" i="12"/>
  <c r="AN123" i="12"/>
  <c r="AF123" i="12"/>
  <c r="AB123" i="12"/>
  <c r="X123" i="12"/>
  <c r="T123" i="12"/>
  <c r="P123" i="12"/>
  <c r="L123" i="12"/>
  <c r="H123" i="12"/>
  <c r="D123" i="12"/>
  <c r="AQ83" i="12"/>
  <c r="AM83" i="12"/>
  <c r="AI83" i="12"/>
  <c r="AE83" i="12"/>
  <c r="AA83" i="12"/>
  <c r="W83" i="12"/>
  <c r="S83" i="12"/>
  <c r="O83" i="12"/>
  <c r="K83" i="12"/>
  <c r="G83" i="12"/>
  <c r="AP83" i="12"/>
  <c r="AL83" i="12"/>
  <c r="AH83" i="12"/>
  <c r="AD83" i="12"/>
  <c r="Z83" i="12"/>
  <c r="V83" i="12"/>
  <c r="R83" i="12"/>
  <c r="N83" i="12"/>
  <c r="F83" i="12"/>
  <c r="AO83" i="12"/>
  <c r="AK83" i="12"/>
  <c r="AG83" i="12"/>
  <c r="AC83" i="12"/>
  <c r="Y83" i="12"/>
  <c r="U83" i="12"/>
  <c r="Q83" i="12"/>
  <c r="M83" i="12"/>
  <c r="I83" i="12"/>
  <c r="E83" i="12"/>
  <c r="AN83" i="12"/>
  <c r="AF83" i="12"/>
  <c r="AB83" i="12"/>
  <c r="X83" i="12"/>
  <c r="T83" i="12"/>
  <c r="P83" i="12"/>
  <c r="L83" i="12"/>
  <c r="H83" i="12"/>
  <c r="D83" i="12"/>
  <c r="AQ85" i="12"/>
  <c r="AO85" i="12"/>
  <c r="AM85" i="12"/>
  <c r="AK85" i="12"/>
  <c r="AI85" i="12"/>
  <c r="AG85" i="12"/>
  <c r="AE85" i="12"/>
  <c r="AC85" i="12"/>
  <c r="AA85" i="12"/>
  <c r="Y85" i="12"/>
  <c r="W85" i="12"/>
  <c r="U85" i="12"/>
  <c r="S85" i="12"/>
  <c r="Q85" i="12"/>
  <c r="O85" i="12"/>
  <c r="M85" i="12"/>
  <c r="K85" i="12"/>
  <c r="I85" i="12"/>
  <c r="G85" i="12"/>
  <c r="E85" i="12"/>
  <c r="AP85" i="12"/>
  <c r="AN85" i="12"/>
  <c r="AL85" i="12"/>
  <c r="AH85" i="12"/>
  <c r="AF85" i="12"/>
  <c r="AD85" i="12"/>
  <c r="AB85" i="12"/>
  <c r="Z85" i="12"/>
  <c r="X85" i="12"/>
  <c r="V85" i="12"/>
  <c r="T85" i="12"/>
  <c r="R85" i="12"/>
  <c r="P85" i="12"/>
  <c r="N85" i="12"/>
  <c r="L85" i="12"/>
  <c r="H85" i="12"/>
  <c r="F85" i="12"/>
  <c r="D85" i="12"/>
  <c r="AP149" i="12"/>
  <c r="AL149" i="12"/>
  <c r="AH149" i="12"/>
  <c r="AD149" i="12"/>
  <c r="Z149" i="12"/>
  <c r="V149" i="12"/>
  <c r="R149" i="12"/>
  <c r="N149" i="12"/>
  <c r="F149" i="12"/>
  <c r="AQ149" i="12"/>
  <c r="AM149" i="12"/>
  <c r="AI149" i="12"/>
  <c r="AE149" i="12"/>
  <c r="AA149" i="12"/>
  <c r="W149" i="12"/>
  <c r="S149" i="12"/>
  <c r="O149" i="12"/>
  <c r="K149" i="12"/>
  <c r="G149" i="12"/>
  <c r="AN149" i="12"/>
  <c r="AF149" i="12"/>
  <c r="AB149" i="12"/>
  <c r="X149" i="12"/>
  <c r="T149" i="12"/>
  <c r="P149" i="12"/>
  <c r="L149" i="12"/>
  <c r="H149" i="12"/>
  <c r="D149" i="12"/>
  <c r="AO149" i="12"/>
  <c r="AK149" i="12"/>
  <c r="AG149" i="12"/>
  <c r="AC149" i="12"/>
  <c r="Y149" i="12"/>
  <c r="U149" i="12"/>
  <c r="Q149" i="12"/>
  <c r="M149" i="12"/>
  <c r="I149" i="12"/>
  <c r="E149" i="12"/>
  <c r="AQ126" i="12"/>
  <c r="AO126" i="12"/>
  <c r="AM126" i="12"/>
  <c r="AK126" i="12"/>
  <c r="AI126" i="12"/>
  <c r="AG126" i="12"/>
  <c r="AE126" i="12"/>
  <c r="AC126" i="12"/>
  <c r="AA126" i="12"/>
  <c r="Y126" i="12"/>
  <c r="W126" i="12"/>
  <c r="U126" i="12"/>
  <c r="S126" i="12"/>
  <c r="Q126" i="12"/>
  <c r="O126" i="12"/>
  <c r="M126" i="12"/>
  <c r="K126" i="12"/>
  <c r="I126" i="12"/>
  <c r="G126" i="12"/>
  <c r="E126" i="12"/>
  <c r="AP126" i="12"/>
  <c r="AN126" i="12"/>
  <c r="AL126" i="12"/>
  <c r="AH126" i="12"/>
  <c r="AF126" i="12"/>
  <c r="AD126" i="12"/>
  <c r="AB126" i="12"/>
  <c r="Z126" i="12"/>
  <c r="X126" i="12"/>
  <c r="V126" i="12"/>
  <c r="T126" i="12"/>
  <c r="R126" i="12"/>
  <c r="P126" i="12"/>
  <c r="N126" i="12"/>
  <c r="L126" i="12"/>
  <c r="H126" i="12"/>
  <c r="F126" i="12"/>
  <c r="D126" i="12"/>
  <c r="AP151" i="12"/>
  <c r="AN151" i="12"/>
  <c r="AL151" i="12"/>
  <c r="AH151" i="12"/>
  <c r="AF151" i="12"/>
  <c r="AD151" i="12"/>
  <c r="AB151" i="12"/>
  <c r="Z151" i="12"/>
  <c r="X151" i="12"/>
  <c r="V151" i="12"/>
  <c r="T151" i="12"/>
  <c r="R151" i="12"/>
  <c r="P151" i="12"/>
  <c r="N151" i="12"/>
  <c r="L151" i="12"/>
  <c r="H151" i="12"/>
  <c r="F151" i="12"/>
  <c r="D151" i="12"/>
  <c r="AQ151" i="12"/>
  <c r="AO151" i="12"/>
  <c r="AM151" i="12"/>
  <c r="AK151" i="12"/>
  <c r="AI151" i="12"/>
  <c r="AG151" i="12"/>
  <c r="AE151" i="12"/>
  <c r="AC151" i="12"/>
  <c r="AA151" i="12"/>
  <c r="Y151" i="12"/>
  <c r="W151" i="12"/>
  <c r="U151" i="12"/>
  <c r="S151" i="12"/>
  <c r="Q151" i="12"/>
  <c r="O151" i="12"/>
  <c r="M151" i="12"/>
  <c r="K151" i="12"/>
  <c r="I151" i="12"/>
  <c r="G151" i="12"/>
  <c r="E151" i="12"/>
  <c r="AQ79" i="12"/>
  <c r="AM79" i="12"/>
  <c r="AI79" i="12"/>
  <c r="AE79" i="12"/>
  <c r="AA79" i="12"/>
  <c r="W79" i="12"/>
  <c r="S79" i="12"/>
  <c r="O79" i="12"/>
  <c r="K79" i="12"/>
  <c r="G79" i="12"/>
  <c r="AP79" i="12"/>
  <c r="AL79" i="12"/>
  <c r="AH79" i="12"/>
  <c r="AD79" i="12"/>
  <c r="Z79" i="12"/>
  <c r="V79" i="12"/>
  <c r="R79" i="12"/>
  <c r="N79" i="12"/>
  <c r="F79" i="12"/>
  <c r="AO79" i="12"/>
  <c r="AK79" i="12"/>
  <c r="AG79" i="12"/>
  <c r="AC79" i="12"/>
  <c r="Y79" i="12"/>
  <c r="U79" i="12"/>
  <c r="Q79" i="12"/>
  <c r="M79" i="12"/>
  <c r="I79" i="12"/>
  <c r="E79" i="12"/>
  <c r="AN79" i="12"/>
  <c r="AF79" i="12"/>
  <c r="AB79" i="12"/>
  <c r="X79" i="12"/>
  <c r="T79" i="12"/>
  <c r="P79" i="12"/>
  <c r="L79" i="12"/>
  <c r="H79" i="12"/>
  <c r="D79" i="12"/>
  <c r="AP135" i="12"/>
  <c r="AL135" i="12"/>
  <c r="AH135" i="12"/>
  <c r="AD135" i="12"/>
  <c r="Z135" i="12"/>
  <c r="V135" i="12"/>
  <c r="R135" i="12"/>
  <c r="N135" i="12"/>
  <c r="F135" i="12"/>
  <c r="AQ135" i="12"/>
  <c r="AM135" i="12"/>
  <c r="AI135" i="12"/>
  <c r="AE135" i="12"/>
  <c r="AA135" i="12"/>
  <c r="W135" i="12"/>
  <c r="S135" i="12"/>
  <c r="O135" i="12"/>
  <c r="K135" i="12"/>
  <c r="G135" i="12"/>
  <c r="AN135" i="12"/>
  <c r="AF135" i="12"/>
  <c r="AB135" i="12"/>
  <c r="X135" i="12"/>
  <c r="T135" i="12"/>
  <c r="P135" i="12"/>
  <c r="L135" i="12"/>
  <c r="H135" i="12"/>
  <c r="D135" i="12"/>
  <c r="AO135" i="12"/>
  <c r="AK135" i="12"/>
  <c r="AG135" i="12"/>
  <c r="AC135" i="12"/>
  <c r="Y135" i="12"/>
  <c r="U135" i="12"/>
  <c r="Q135" i="12"/>
  <c r="M135" i="12"/>
  <c r="I135" i="12"/>
  <c r="E135" i="12"/>
  <c r="D61" i="12"/>
  <c r="H61" i="12"/>
  <c r="L61" i="12"/>
  <c r="P61" i="12"/>
  <c r="T61" i="12"/>
  <c r="X61" i="12"/>
  <c r="AB61" i="12"/>
  <c r="AF61" i="12"/>
  <c r="AN61" i="12"/>
  <c r="E61" i="12"/>
  <c r="I61" i="12"/>
  <c r="M61" i="12"/>
  <c r="Q61" i="12"/>
  <c r="U61" i="12"/>
  <c r="Y61" i="12"/>
  <c r="AC61" i="12"/>
  <c r="AG61" i="12"/>
  <c r="AK61" i="12"/>
  <c r="AO61" i="12"/>
  <c r="D58" i="12"/>
  <c r="H58" i="12"/>
  <c r="L58" i="12"/>
  <c r="P58" i="12"/>
  <c r="T58" i="12"/>
  <c r="X58" i="12"/>
  <c r="AB58" i="12"/>
  <c r="AF58" i="12"/>
  <c r="AN58" i="12"/>
  <c r="E58" i="12"/>
  <c r="I58" i="12"/>
  <c r="M58" i="12"/>
  <c r="Q58" i="12"/>
  <c r="U58" i="12"/>
  <c r="Y58" i="12"/>
  <c r="AC58" i="12"/>
  <c r="AG58" i="12"/>
  <c r="AK58" i="12"/>
  <c r="AO58" i="12"/>
  <c r="AP143" i="12"/>
  <c r="AN143" i="12"/>
  <c r="AL143" i="12"/>
  <c r="AH143" i="12"/>
  <c r="AF143" i="12"/>
  <c r="AD143" i="12"/>
  <c r="AB143" i="12"/>
  <c r="Z143" i="12"/>
  <c r="X143" i="12"/>
  <c r="V143" i="12"/>
  <c r="T143" i="12"/>
  <c r="R143" i="12"/>
  <c r="P143" i="12"/>
  <c r="N143" i="12"/>
  <c r="L143" i="12"/>
  <c r="H143" i="12"/>
  <c r="F143" i="12"/>
  <c r="D143" i="12"/>
  <c r="AQ143" i="12"/>
  <c r="AO143" i="12"/>
  <c r="AM143" i="12"/>
  <c r="AK143" i="12"/>
  <c r="AI143" i="12"/>
  <c r="AG143" i="12"/>
  <c r="AE143" i="12"/>
  <c r="AC143" i="12"/>
  <c r="AA143" i="12"/>
  <c r="Y143" i="12"/>
  <c r="W143" i="12"/>
  <c r="U143" i="12"/>
  <c r="S143" i="12"/>
  <c r="Q143" i="12"/>
  <c r="O143" i="12"/>
  <c r="M143" i="12"/>
  <c r="K143" i="12"/>
  <c r="I143" i="12"/>
  <c r="G143" i="12"/>
  <c r="E143" i="12"/>
  <c r="AQ81" i="12"/>
  <c r="AM81" i="12"/>
  <c r="AI81" i="12"/>
  <c r="AE81" i="12"/>
  <c r="AA81" i="12"/>
  <c r="W81" i="12"/>
  <c r="S81" i="12"/>
  <c r="O81" i="12"/>
  <c r="K81" i="12"/>
  <c r="G81" i="12"/>
  <c r="AP81" i="12"/>
  <c r="AL81" i="12"/>
  <c r="AH81" i="12"/>
  <c r="AD81" i="12"/>
  <c r="Z81" i="12"/>
  <c r="V81" i="12"/>
  <c r="R81" i="12"/>
  <c r="N81" i="12"/>
  <c r="F81" i="12"/>
  <c r="AO81" i="12"/>
  <c r="AK81" i="12"/>
  <c r="AG81" i="12"/>
  <c r="AC81" i="12"/>
  <c r="Y81" i="12"/>
  <c r="U81" i="12"/>
  <c r="Q81" i="12"/>
  <c r="M81" i="12"/>
  <c r="I81" i="12"/>
  <c r="E81" i="12"/>
  <c r="AN81" i="12"/>
  <c r="AF81" i="12"/>
  <c r="AB81" i="12"/>
  <c r="X81" i="12"/>
  <c r="T81" i="12"/>
  <c r="P81" i="12"/>
  <c r="L81" i="12"/>
  <c r="H81" i="12"/>
  <c r="D81" i="12"/>
  <c r="AQ50" i="12"/>
  <c r="AO50" i="12"/>
  <c r="AM50" i="12"/>
  <c r="AK50" i="12"/>
  <c r="AI50" i="12"/>
  <c r="AG50" i="12"/>
  <c r="AE50" i="12"/>
  <c r="AC50" i="12"/>
  <c r="AA50" i="12"/>
  <c r="Y50" i="12"/>
  <c r="W50" i="12"/>
  <c r="U50" i="12"/>
  <c r="S50" i="12"/>
  <c r="Q50" i="12"/>
  <c r="O50" i="12"/>
  <c r="M50" i="12"/>
  <c r="K50" i="12"/>
  <c r="I50" i="12"/>
  <c r="G50" i="12"/>
  <c r="E50" i="12"/>
  <c r="AP50" i="12"/>
  <c r="AN50" i="12"/>
  <c r="AL50" i="12"/>
  <c r="AH50" i="12"/>
  <c r="AF50" i="12"/>
  <c r="AD50" i="12"/>
  <c r="AB50" i="12"/>
  <c r="Z50" i="12"/>
  <c r="X50" i="12"/>
  <c r="V50" i="12"/>
  <c r="T50" i="12"/>
  <c r="R50" i="12"/>
  <c r="P50" i="12"/>
  <c r="N50" i="12"/>
  <c r="L50" i="12"/>
  <c r="H50" i="12"/>
  <c r="F50" i="12"/>
  <c r="D50" i="12"/>
  <c r="AP146" i="12"/>
  <c r="AL146" i="12"/>
  <c r="AH146" i="12"/>
  <c r="AD146" i="12"/>
  <c r="Z146" i="12"/>
  <c r="V146" i="12"/>
  <c r="R146" i="12"/>
  <c r="N146" i="12"/>
  <c r="F146" i="12"/>
  <c r="AQ146" i="12"/>
  <c r="AM146" i="12"/>
  <c r="AI146" i="12"/>
  <c r="AA146" i="12"/>
  <c r="S146" i="12"/>
  <c r="K146" i="12"/>
  <c r="AG146" i="12"/>
  <c r="Y146" i="12"/>
  <c r="Q146" i="12"/>
  <c r="I146" i="12"/>
  <c r="AN146" i="12"/>
  <c r="AF146" i="12"/>
  <c r="AB146" i="12"/>
  <c r="X146" i="12"/>
  <c r="T146" i="12"/>
  <c r="P146" i="12"/>
  <c r="L146" i="12"/>
  <c r="H146" i="12"/>
  <c r="D146" i="12"/>
  <c r="AO146" i="12"/>
  <c r="AK146" i="12"/>
  <c r="AE146" i="12"/>
  <c r="W146" i="12"/>
  <c r="O146" i="12"/>
  <c r="G146" i="12"/>
  <c r="AC146" i="12"/>
  <c r="U146" i="12"/>
  <c r="M146" i="12"/>
  <c r="E146" i="12"/>
  <c r="AQ51" i="12"/>
  <c r="AO51" i="12"/>
  <c r="AM51" i="12"/>
  <c r="AK51" i="12"/>
  <c r="AI51" i="12"/>
  <c r="AG51" i="12"/>
  <c r="AE51" i="12"/>
  <c r="AC51" i="12"/>
  <c r="AA51" i="12"/>
  <c r="Y51" i="12"/>
  <c r="W51" i="12"/>
  <c r="U51" i="12"/>
  <c r="S51" i="12"/>
  <c r="Q51" i="12"/>
  <c r="O51" i="12"/>
  <c r="M51" i="12"/>
  <c r="K51" i="12"/>
  <c r="I51" i="12"/>
  <c r="G51" i="12"/>
  <c r="E51" i="12"/>
  <c r="AP51" i="12"/>
  <c r="AN51" i="12"/>
  <c r="AL51" i="12"/>
  <c r="AH51" i="12"/>
  <c r="AF51" i="12"/>
  <c r="AD51" i="12"/>
  <c r="AB51" i="12"/>
  <c r="Z51" i="12"/>
  <c r="X51" i="12"/>
  <c r="V51" i="12"/>
  <c r="T51" i="12"/>
  <c r="R51" i="12"/>
  <c r="P51" i="12"/>
  <c r="N51" i="12"/>
  <c r="L51" i="12"/>
  <c r="H51" i="12"/>
  <c r="F51" i="12"/>
  <c r="D51" i="12"/>
  <c r="AP133" i="12"/>
  <c r="AL133" i="12"/>
  <c r="AH133" i="12"/>
  <c r="AD133" i="12"/>
  <c r="Z133" i="12"/>
  <c r="V133" i="12"/>
  <c r="R133" i="12"/>
  <c r="N133" i="12"/>
  <c r="F133" i="12"/>
  <c r="AQ133" i="12"/>
  <c r="AM133" i="12"/>
  <c r="AI133" i="12"/>
  <c r="AE133" i="12"/>
  <c r="AA133" i="12"/>
  <c r="W133" i="12"/>
  <c r="S133" i="12"/>
  <c r="O133" i="12"/>
  <c r="K133" i="12"/>
  <c r="G133" i="12"/>
  <c r="AN133" i="12"/>
  <c r="AF133" i="12"/>
  <c r="AB133" i="12"/>
  <c r="X133" i="12"/>
  <c r="T133" i="12"/>
  <c r="P133" i="12"/>
  <c r="L133" i="12"/>
  <c r="H133" i="12"/>
  <c r="D133" i="12"/>
  <c r="AO133" i="12"/>
  <c r="AK133" i="12"/>
  <c r="AG133" i="12"/>
  <c r="AC133" i="12"/>
  <c r="Y133" i="12"/>
  <c r="U133" i="12"/>
  <c r="Q133" i="12"/>
  <c r="M133" i="12"/>
  <c r="I133" i="12"/>
  <c r="E133" i="12"/>
  <c r="AQ77" i="12"/>
  <c r="AM77" i="12"/>
  <c r="AI77" i="12"/>
  <c r="AE77" i="12"/>
  <c r="AA77" i="12"/>
  <c r="W77" i="12"/>
  <c r="S77" i="12"/>
  <c r="O77" i="12"/>
  <c r="K77" i="12"/>
  <c r="G77" i="12"/>
  <c r="AP77" i="12"/>
  <c r="AL77" i="12"/>
  <c r="AH77" i="12"/>
  <c r="AD77" i="12"/>
  <c r="Z77" i="12"/>
  <c r="V77" i="12"/>
  <c r="R77" i="12"/>
  <c r="N77" i="12"/>
  <c r="F77" i="12"/>
  <c r="AO77" i="12"/>
  <c r="AK77" i="12"/>
  <c r="AG77" i="12"/>
  <c r="AC77" i="12"/>
  <c r="Y77" i="12"/>
  <c r="U77" i="12"/>
  <c r="Q77" i="12"/>
  <c r="M77" i="12"/>
  <c r="I77" i="12"/>
  <c r="E77" i="12"/>
  <c r="AN77" i="12"/>
  <c r="AF77" i="12"/>
  <c r="AB77" i="12"/>
  <c r="X77" i="12"/>
  <c r="T77" i="12"/>
  <c r="P77" i="12"/>
  <c r="L77" i="12"/>
  <c r="H77" i="12"/>
  <c r="D77" i="12"/>
  <c r="AQ53" i="12"/>
  <c r="AM53" i="12"/>
  <c r="AI53" i="12"/>
  <c r="AE53" i="12"/>
  <c r="AA53" i="12"/>
  <c r="W53" i="12"/>
  <c r="S53" i="12"/>
  <c r="O53" i="12"/>
  <c r="K53" i="12"/>
  <c r="G53" i="12"/>
  <c r="AP53" i="12"/>
  <c r="AL53" i="12"/>
  <c r="AH53" i="12"/>
  <c r="AD53" i="12"/>
  <c r="Z53" i="12"/>
  <c r="V53" i="12"/>
  <c r="R53" i="12"/>
  <c r="N53" i="12"/>
  <c r="F53" i="12"/>
  <c r="AO53" i="12"/>
  <c r="AK53" i="12"/>
  <c r="AG53" i="12"/>
  <c r="AC53" i="12"/>
  <c r="Y53" i="12"/>
  <c r="U53" i="12"/>
  <c r="Q53" i="12"/>
  <c r="M53" i="12"/>
  <c r="I53" i="12"/>
  <c r="E53" i="12"/>
  <c r="AN53" i="12"/>
  <c r="AF53" i="12"/>
  <c r="AB53" i="12"/>
  <c r="X53" i="12"/>
  <c r="T53" i="12"/>
  <c r="P53" i="12"/>
  <c r="L53" i="12"/>
  <c r="H53" i="12"/>
  <c r="D53" i="12"/>
  <c r="AQ78" i="12"/>
  <c r="AM78" i="12"/>
  <c r="AI78" i="12"/>
  <c r="AE78" i="12"/>
  <c r="AA78" i="12"/>
  <c r="W78" i="12"/>
  <c r="S78" i="12"/>
  <c r="O78" i="12"/>
  <c r="K78" i="12"/>
  <c r="G78" i="12"/>
  <c r="AP78" i="12"/>
  <c r="AL78" i="12"/>
  <c r="AH78" i="12"/>
  <c r="AD78" i="12"/>
  <c r="Z78" i="12"/>
  <c r="V78" i="12"/>
  <c r="R78" i="12"/>
  <c r="N78" i="12"/>
  <c r="F78" i="12"/>
  <c r="AO78" i="12"/>
  <c r="AK78" i="12"/>
  <c r="AG78" i="12"/>
  <c r="AC78" i="12"/>
  <c r="Y78" i="12"/>
  <c r="U78" i="12"/>
  <c r="Q78" i="12"/>
  <c r="M78" i="12"/>
  <c r="I78" i="12"/>
  <c r="E78" i="12"/>
  <c r="AN78" i="12"/>
  <c r="AF78" i="12"/>
  <c r="AB78" i="12"/>
  <c r="X78" i="12"/>
  <c r="T78" i="12"/>
  <c r="P78" i="12"/>
  <c r="L78" i="12"/>
  <c r="H78" i="12"/>
  <c r="D78" i="12"/>
  <c r="AP127" i="12"/>
  <c r="AL127" i="12"/>
  <c r="AH127" i="12"/>
  <c r="AD127" i="12"/>
  <c r="AQ127" i="12"/>
  <c r="AI127" i="12"/>
  <c r="AA127" i="12"/>
  <c r="W127" i="12"/>
  <c r="S127" i="12"/>
  <c r="O127" i="12"/>
  <c r="K127" i="12"/>
  <c r="G127" i="12"/>
  <c r="AO127" i="12"/>
  <c r="AG127" i="12"/>
  <c r="Z127" i="12"/>
  <c r="V127" i="12"/>
  <c r="R127" i="12"/>
  <c r="N127" i="12"/>
  <c r="F127" i="12"/>
  <c r="AN127" i="12"/>
  <c r="AF127" i="12"/>
  <c r="AB127" i="12"/>
  <c r="AM127" i="12"/>
  <c r="AE127" i="12"/>
  <c r="Y127" i="12"/>
  <c r="U127" i="12"/>
  <c r="Q127" i="12"/>
  <c r="M127" i="12"/>
  <c r="I127" i="12"/>
  <c r="E127" i="12"/>
  <c r="AK127" i="12"/>
  <c r="AC127" i="12"/>
  <c r="X127" i="12"/>
  <c r="T127" i="12"/>
  <c r="P127" i="12"/>
  <c r="L127" i="12"/>
  <c r="H127" i="12"/>
  <c r="D127" i="12"/>
  <c r="AQ55" i="12"/>
  <c r="AM55" i="12"/>
  <c r="AI55" i="12"/>
  <c r="AE55" i="12"/>
  <c r="AA55" i="12"/>
  <c r="W55" i="12"/>
  <c r="S55" i="12"/>
  <c r="O55" i="12"/>
  <c r="K55" i="12"/>
  <c r="G55" i="12"/>
  <c r="AP55" i="12"/>
  <c r="AL55" i="12"/>
  <c r="AH55" i="12"/>
  <c r="AD55" i="12"/>
  <c r="Z55" i="12"/>
  <c r="V55" i="12"/>
  <c r="R55" i="12"/>
  <c r="N55" i="12"/>
  <c r="F55" i="12"/>
  <c r="AO55" i="12"/>
  <c r="AK55" i="12"/>
  <c r="AG55" i="12"/>
  <c r="AC55" i="12"/>
  <c r="Y55" i="12"/>
  <c r="U55" i="12"/>
  <c r="Q55" i="12"/>
  <c r="M55" i="12"/>
  <c r="I55" i="12"/>
  <c r="E55" i="12"/>
  <c r="AN55" i="12"/>
  <c r="AF55" i="12"/>
  <c r="AB55" i="12"/>
  <c r="X55" i="12"/>
  <c r="T55" i="12"/>
  <c r="P55" i="12"/>
  <c r="L55" i="12"/>
  <c r="H55" i="12"/>
  <c r="D55" i="12"/>
  <c r="F61" i="12"/>
  <c r="N61" i="12"/>
  <c r="R61" i="12"/>
  <c r="V61" i="12"/>
  <c r="Z61" i="12"/>
  <c r="AD61" i="12"/>
  <c r="AH61" i="12"/>
  <c r="AL61" i="12"/>
  <c r="AP61" i="12"/>
  <c r="G61" i="12"/>
  <c r="K61" i="12"/>
  <c r="O61" i="12"/>
  <c r="S61" i="12"/>
  <c r="W61" i="12"/>
  <c r="AA61" i="12"/>
  <c r="AE61" i="12"/>
  <c r="AI61" i="12"/>
  <c r="AM61" i="12"/>
  <c r="F58" i="12"/>
  <c r="N58" i="12"/>
  <c r="R58" i="12"/>
  <c r="V58" i="12"/>
  <c r="Z58" i="12"/>
  <c r="AD58" i="12"/>
  <c r="AH58" i="12"/>
  <c r="AL58" i="12"/>
  <c r="AP58" i="12"/>
  <c r="G58" i="12"/>
  <c r="K58" i="12"/>
  <c r="O58" i="12"/>
  <c r="S58" i="12"/>
  <c r="W58" i="12"/>
  <c r="AA58" i="12"/>
  <c r="AE58" i="12"/>
  <c r="AI58" i="12"/>
  <c r="AM58" i="12"/>
  <c r="AQ63" i="12"/>
  <c r="AO63" i="12"/>
  <c r="AM63" i="12"/>
  <c r="AK63" i="12"/>
  <c r="AI63" i="12"/>
  <c r="AG63" i="12"/>
  <c r="AE63" i="12"/>
  <c r="AC63" i="12"/>
  <c r="AA63" i="12"/>
  <c r="Y63" i="12"/>
  <c r="W63" i="12"/>
  <c r="U63" i="12"/>
  <c r="S63" i="12"/>
  <c r="Q63" i="12"/>
  <c r="O63" i="12"/>
  <c r="M63" i="12"/>
  <c r="K63" i="12"/>
  <c r="I63" i="12"/>
  <c r="G63" i="12"/>
  <c r="E63" i="12"/>
  <c r="AP63" i="12"/>
  <c r="AN63" i="12"/>
  <c r="AL63" i="12"/>
  <c r="AH63" i="12"/>
  <c r="AF63" i="12"/>
  <c r="AD63" i="12"/>
  <c r="AB63" i="12"/>
  <c r="Z63" i="12"/>
  <c r="X63" i="12"/>
  <c r="V63" i="12"/>
  <c r="T63" i="12"/>
  <c r="R63" i="12"/>
  <c r="P63" i="12"/>
  <c r="N63" i="12"/>
  <c r="L63" i="12"/>
  <c r="H63" i="12"/>
  <c r="F63" i="12"/>
  <c r="D63" i="12"/>
  <c r="AQ39" i="12"/>
  <c r="AO39" i="12"/>
  <c r="AM39" i="12"/>
  <c r="AK39" i="12"/>
  <c r="AI39" i="12"/>
  <c r="AG39" i="12"/>
  <c r="AE39" i="12"/>
  <c r="AC39" i="12"/>
  <c r="AA39" i="12"/>
  <c r="Y39" i="12"/>
  <c r="W39" i="12"/>
  <c r="U39" i="12"/>
  <c r="S39" i="12"/>
  <c r="Q39" i="12"/>
  <c r="O39" i="12"/>
  <c r="M39" i="12"/>
  <c r="K39" i="12"/>
  <c r="I39" i="12"/>
  <c r="G39" i="12"/>
  <c r="E39" i="12"/>
  <c r="AP39" i="12"/>
  <c r="AN39" i="12"/>
  <c r="AL39" i="12"/>
  <c r="AH39" i="12"/>
  <c r="AF39" i="12"/>
  <c r="AD39" i="12"/>
  <c r="AB39" i="12"/>
  <c r="Z39" i="12"/>
  <c r="X39" i="12"/>
  <c r="V39" i="12"/>
  <c r="T39" i="12"/>
  <c r="R39" i="12"/>
  <c r="P39" i="12"/>
  <c r="N39" i="12"/>
  <c r="L39" i="12"/>
  <c r="H39" i="12"/>
  <c r="F39" i="12"/>
  <c r="D39" i="12"/>
  <c r="AP16" i="12" s="1"/>
  <c r="AQ71" i="12"/>
  <c r="AO71" i="12"/>
  <c r="AM71" i="12"/>
  <c r="AK71" i="12"/>
  <c r="AI71" i="12"/>
  <c r="AG71" i="12"/>
  <c r="AE71" i="12"/>
  <c r="AC71" i="12"/>
  <c r="AA71" i="12"/>
  <c r="Y71" i="12"/>
  <c r="W71" i="12"/>
  <c r="U71" i="12"/>
  <c r="S71" i="12"/>
  <c r="Q71" i="12"/>
  <c r="O71" i="12"/>
  <c r="M71" i="12"/>
  <c r="K71" i="12"/>
  <c r="I71" i="12"/>
  <c r="G71" i="12"/>
  <c r="E71" i="12"/>
  <c r="AP71" i="12"/>
  <c r="AN71" i="12"/>
  <c r="AL71" i="12"/>
  <c r="AH71" i="12"/>
  <c r="AF71" i="12"/>
  <c r="AD71" i="12"/>
  <c r="AB71" i="12"/>
  <c r="Z71" i="12"/>
  <c r="X71" i="12"/>
  <c r="V71" i="12"/>
  <c r="T71" i="12"/>
  <c r="R71" i="12"/>
  <c r="P71" i="12"/>
  <c r="N71" i="12"/>
  <c r="L71" i="12"/>
  <c r="H71" i="12"/>
  <c r="F71" i="12"/>
  <c r="D71" i="12"/>
  <c r="AP18" i="12" s="1"/>
  <c r="AV20" i="12" l="1"/>
  <c r="AU20" i="12"/>
  <c r="AR20" i="12"/>
  <c r="AS20" i="12" s="1"/>
  <c r="BS20" i="12" s="1"/>
  <c r="AT20" i="12"/>
  <c r="BO20" i="12"/>
  <c r="AT24" i="12"/>
  <c r="AR24" i="12"/>
  <c r="AS24" i="12" s="1"/>
  <c r="AV24" i="12"/>
  <c r="AU24" i="12"/>
  <c r="AR19" i="12"/>
  <c r="AS19" i="12" s="1"/>
  <c r="AU19" i="12"/>
  <c r="AT19" i="12"/>
  <c r="AV19" i="12"/>
  <c r="AR23" i="12"/>
  <c r="AV23" i="12"/>
  <c r="AU23" i="12"/>
  <c r="AT23" i="12"/>
  <c r="AS23" i="12"/>
  <c r="BS23" i="12"/>
  <c r="AR22" i="12"/>
  <c r="AT22" i="12"/>
  <c r="AS22" i="12"/>
  <c r="AV22" i="12"/>
  <c r="AU22" i="12"/>
  <c r="AR21" i="12"/>
  <c r="AS21" i="12" s="1"/>
  <c r="BM21" i="12" s="1"/>
  <c r="AV21" i="12"/>
  <c r="AU21" i="12"/>
  <c r="AT21" i="12"/>
  <c r="J15" i="12"/>
  <c r="J11" i="12"/>
  <c r="AJ11" i="12"/>
  <c r="AJ14" i="12"/>
  <c r="J14" i="12"/>
  <c r="AQ17" i="12"/>
  <c r="J13" i="12"/>
  <c r="AJ13" i="12"/>
  <c r="AJ12" i="12"/>
  <c r="J12" i="12"/>
  <c r="AJ10" i="12"/>
  <c r="J10" i="12"/>
  <c r="J9" i="12"/>
  <c r="AJ9" i="12"/>
  <c r="AJ17" i="12"/>
  <c r="AJ15" i="12"/>
  <c r="J18" i="12"/>
  <c r="J16" i="12"/>
  <c r="AQ15" i="12"/>
  <c r="J17" i="12"/>
  <c r="AJ18" i="12"/>
  <c r="AJ16" i="12"/>
  <c r="AQ11" i="12"/>
  <c r="AM11" i="12"/>
  <c r="AI11" i="12"/>
  <c r="AE11" i="12"/>
  <c r="AA11" i="12"/>
  <c r="W11" i="12"/>
  <c r="S11" i="12"/>
  <c r="O11" i="12"/>
  <c r="K11" i="12"/>
  <c r="G11" i="12"/>
  <c r="AP11" i="12"/>
  <c r="AL11" i="12"/>
  <c r="AH11" i="12"/>
  <c r="AD11" i="12"/>
  <c r="Z11" i="12"/>
  <c r="V11" i="12"/>
  <c r="R11" i="12"/>
  <c r="N11" i="12"/>
  <c r="F11" i="12"/>
  <c r="AO11" i="12"/>
  <c r="AK11" i="12"/>
  <c r="AG11" i="12"/>
  <c r="AC11" i="12"/>
  <c r="Y11" i="12"/>
  <c r="U11" i="12"/>
  <c r="Q11" i="12"/>
  <c r="M11" i="12"/>
  <c r="I11" i="12"/>
  <c r="E11" i="12"/>
  <c r="AN11" i="12"/>
  <c r="AF11" i="12"/>
  <c r="AB11" i="12"/>
  <c r="X11" i="12"/>
  <c r="T11" i="12"/>
  <c r="P11" i="12"/>
  <c r="L11" i="12"/>
  <c r="H11" i="12"/>
  <c r="D11" i="12"/>
  <c r="AP14" i="12"/>
  <c r="AL14" i="12"/>
  <c r="AH14" i="12"/>
  <c r="AD14" i="12"/>
  <c r="Z14" i="12"/>
  <c r="V14" i="12"/>
  <c r="R14" i="12"/>
  <c r="N14" i="12"/>
  <c r="F14" i="12"/>
  <c r="AQ14" i="12"/>
  <c r="AM14" i="12"/>
  <c r="AI14" i="12"/>
  <c r="AE14" i="12"/>
  <c r="AA14" i="12"/>
  <c r="W14" i="12"/>
  <c r="S14" i="12"/>
  <c r="O14" i="12"/>
  <c r="K14" i="12"/>
  <c r="G14" i="12"/>
  <c r="AN14" i="12"/>
  <c r="AF14" i="12"/>
  <c r="AB14" i="12"/>
  <c r="X14" i="12"/>
  <c r="T14" i="12"/>
  <c r="P14" i="12"/>
  <c r="L14" i="12"/>
  <c r="H14" i="12"/>
  <c r="D14" i="12"/>
  <c r="AO14" i="12"/>
  <c r="AK14" i="12"/>
  <c r="AG14" i="12"/>
  <c r="AC14" i="12"/>
  <c r="Y14" i="12"/>
  <c r="U14" i="12"/>
  <c r="Q14" i="12"/>
  <c r="M14" i="12"/>
  <c r="I14" i="12"/>
  <c r="E14" i="12"/>
  <c r="D17" i="12"/>
  <c r="H17" i="12"/>
  <c r="L17" i="12"/>
  <c r="P17" i="12"/>
  <c r="T17" i="12"/>
  <c r="X17" i="12"/>
  <c r="AB17" i="12"/>
  <c r="AF17" i="12"/>
  <c r="AN17" i="12"/>
  <c r="E17" i="12"/>
  <c r="I17" i="12"/>
  <c r="M17" i="12"/>
  <c r="Q17" i="12"/>
  <c r="U17" i="12"/>
  <c r="Y17" i="12"/>
  <c r="AC17" i="12"/>
  <c r="AG17" i="12"/>
  <c r="AK17" i="12"/>
  <c r="AO17" i="12"/>
  <c r="D15" i="12"/>
  <c r="H15" i="12"/>
  <c r="L15" i="12"/>
  <c r="P15" i="12"/>
  <c r="T15" i="12"/>
  <c r="X15" i="12"/>
  <c r="AB15" i="12"/>
  <c r="AF15" i="12"/>
  <c r="AN15" i="12"/>
  <c r="E15" i="12"/>
  <c r="I15" i="12"/>
  <c r="M15" i="12"/>
  <c r="Q15" i="12"/>
  <c r="U15" i="12"/>
  <c r="Y15" i="12"/>
  <c r="AC15" i="12"/>
  <c r="AG15" i="12"/>
  <c r="AK15" i="12"/>
  <c r="AO15" i="12"/>
  <c r="E18" i="12"/>
  <c r="I18" i="12"/>
  <c r="M18" i="12"/>
  <c r="Q18" i="12"/>
  <c r="U18" i="12"/>
  <c r="Y18" i="12"/>
  <c r="AC18" i="12"/>
  <c r="AG18" i="12"/>
  <c r="AK18" i="12"/>
  <c r="AO18" i="12"/>
  <c r="D18" i="12"/>
  <c r="H18" i="12"/>
  <c r="L18" i="12"/>
  <c r="P18" i="12"/>
  <c r="T18" i="12"/>
  <c r="X18" i="12"/>
  <c r="AB18" i="12"/>
  <c r="AF18" i="12"/>
  <c r="AN18" i="12"/>
  <c r="E16" i="12"/>
  <c r="I16" i="12"/>
  <c r="M16" i="12"/>
  <c r="Q16" i="12"/>
  <c r="U16" i="12"/>
  <c r="Y16" i="12"/>
  <c r="AC16" i="12"/>
  <c r="AG16" i="12"/>
  <c r="AK16" i="12"/>
  <c r="AO16" i="12"/>
  <c r="D16" i="12"/>
  <c r="H16" i="12"/>
  <c r="L16" i="12"/>
  <c r="P16" i="12"/>
  <c r="T16" i="12"/>
  <c r="X16" i="12"/>
  <c r="AB16" i="12"/>
  <c r="AF16" i="12"/>
  <c r="AN16" i="12"/>
  <c r="AQ13" i="12"/>
  <c r="AM13" i="12"/>
  <c r="AI13" i="12"/>
  <c r="AE13" i="12"/>
  <c r="AA13" i="12"/>
  <c r="W13" i="12"/>
  <c r="S13" i="12"/>
  <c r="O13" i="12"/>
  <c r="K13" i="12"/>
  <c r="G13" i="12"/>
  <c r="AP13" i="12"/>
  <c r="AL13" i="12"/>
  <c r="AH13" i="12"/>
  <c r="AD13" i="12"/>
  <c r="Z13" i="12"/>
  <c r="V13" i="12"/>
  <c r="R13" i="12"/>
  <c r="N13" i="12"/>
  <c r="F13" i="12"/>
  <c r="AO13" i="12"/>
  <c r="AK13" i="12"/>
  <c r="AG13" i="12"/>
  <c r="AC13" i="12"/>
  <c r="Y13" i="12"/>
  <c r="U13" i="12"/>
  <c r="Q13" i="12"/>
  <c r="M13" i="12"/>
  <c r="I13" i="12"/>
  <c r="E13" i="12"/>
  <c r="AN13" i="12"/>
  <c r="AF13" i="12"/>
  <c r="AB13" i="12"/>
  <c r="X13" i="12"/>
  <c r="T13" i="12"/>
  <c r="P13" i="12"/>
  <c r="L13" i="12"/>
  <c r="H13" i="12"/>
  <c r="D13" i="12"/>
  <c r="AP12" i="12"/>
  <c r="AL12" i="12"/>
  <c r="AH12" i="12"/>
  <c r="AD12" i="12"/>
  <c r="Z12" i="12"/>
  <c r="V12" i="12"/>
  <c r="R12" i="12"/>
  <c r="N12" i="12"/>
  <c r="F12" i="12"/>
  <c r="AQ12" i="12"/>
  <c r="AM12" i="12"/>
  <c r="AI12" i="12"/>
  <c r="AE12" i="12"/>
  <c r="AA12" i="12"/>
  <c r="W12" i="12"/>
  <c r="S12" i="12"/>
  <c r="O12" i="12"/>
  <c r="K12" i="12"/>
  <c r="G12" i="12"/>
  <c r="AN12" i="12"/>
  <c r="AF12" i="12"/>
  <c r="AB12" i="12"/>
  <c r="X12" i="12"/>
  <c r="T12" i="12"/>
  <c r="P12" i="12"/>
  <c r="L12" i="12"/>
  <c r="H12" i="12"/>
  <c r="D12" i="12"/>
  <c r="AO12" i="12"/>
  <c r="AK12" i="12"/>
  <c r="AG12" i="12"/>
  <c r="AC12" i="12"/>
  <c r="Y12" i="12"/>
  <c r="U12" i="12"/>
  <c r="Q12" i="12"/>
  <c r="M12" i="12"/>
  <c r="I12" i="12"/>
  <c r="E12" i="12"/>
  <c r="AP10" i="12"/>
  <c r="AL10" i="12"/>
  <c r="AH10" i="12"/>
  <c r="AD10" i="12"/>
  <c r="Z10" i="12"/>
  <c r="V10" i="12"/>
  <c r="R10" i="12"/>
  <c r="N10" i="12"/>
  <c r="F10" i="12"/>
  <c r="AQ10" i="12"/>
  <c r="AM10" i="12"/>
  <c r="AI10" i="12"/>
  <c r="AE10" i="12"/>
  <c r="AA10" i="12"/>
  <c r="W10" i="12"/>
  <c r="S10" i="12"/>
  <c r="O10" i="12"/>
  <c r="K10" i="12"/>
  <c r="G10" i="12"/>
  <c r="AN10" i="12"/>
  <c r="AF10" i="12"/>
  <c r="AB10" i="12"/>
  <c r="X10" i="12"/>
  <c r="T10" i="12"/>
  <c r="P10" i="12"/>
  <c r="L10" i="12"/>
  <c r="H10" i="12"/>
  <c r="D10" i="12"/>
  <c r="AO10" i="12"/>
  <c r="AK10" i="12"/>
  <c r="AG10" i="12"/>
  <c r="AC10" i="12"/>
  <c r="Y10" i="12"/>
  <c r="U10" i="12"/>
  <c r="Q10" i="12"/>
  <c r="M10" i="12"/>
  <c r="I10" i="12"/>
  <c r="E10" i="12"/>
  <c r="AQ9" i="12"/>
  <c r="AM9" i="12"/>
  <c r="AI9" i="12"/>
  <c r="AE9" i="12"/>
  <c r="AA9" i="12"/>
  <c r="W9" i="12"/>
  <c r="S9" i="12"/>
  <c r="O9" i="12"/>
  <c r="K9" i="12"/>
  <c r="G9" i="12"/>
  <c r="AP9" i="12"/>
  <c r="AL9" i="12"/>
  <c r="AH9" i="12"/>
  <c r="AD9" i="12"/>
  <c r="Z9" i="12"/>
  <c r="V9" i="12"/>
  <c r="R9" i="12"/>
  <c r="N9" i="12"/>
  <c r="F9" i="12"/>
  <c r="AO9" i="12"/>
  <c r="AK9" i="12"/>
  <c r="AG9" i="12"/>
  <c r="AC9" i="12"/>
  <c r="Y9" i="12"/>
  <c r="U9" i="12"/>
  <c r="Q9" i="12"/>
  <c r="M9" i="12"/>
  <c r="I9" i="12"/>
  <c r="E9" i="12"/>
  <c r="AN9" i="12"/>
  <c r="AF9" i="12"/>
  <c r="AB9" i="12"/>
  <c r="X9" i="12"/>
  <c r="T9" i="12"/>
  <c r="P9" i="12"/>
  <c r="L9" i="12"/>
  <c r="H9" i="12"/>
  <c r="D9" i="12"/>
  <c r="F17" i="12"/>
  <c r="N17" i="12"/>
  <c r="R17" i="12"/>
  <c r="V17" i="12"/>
  <c r="Z17" i="12"/>
  <c r="AD17" i="12"/>
  <c r="AH17" i="12"/>
  <c r="AL17" i="12"/>
  <c r="AP17" i="12"/>
  <c r="G17" i="12"/>
  <c r="K17" i="12"/>
  <c r="O17" i="12"/>
  <c r="S17" i="12"/>
  <c r="W17" i="12"/>
  <c r="AA17" i="12"/>
  <c r="AE17" i="12"/>
  <c r="AI17" i="12"/>
  <c r="AM17" i="12"/>
  <c r="F15" i="12"/>
  <c r="N15" i="12"/>
  <c r="R15" i="12"/>
  <c r="V15" i="12"/>
  <c r="Z15" i="12"/>
  <c r="AD15" i="12"/>
  <c r="AH15" i="12"/>
  <c r="AL15" i="12"/>
  <c r="AP15" i="12"/>
  <c r="G15" i="12"/>
  <c r="K15" i="12"/>
  <c r="O15" i="12"/>
  <c r="S15" i="12"/>
  <c r="W15" i="12"/>
  <c r="AA15" i="12"/>
  <c r="AE15" i="12"/>
  <c r="AI15" i="12"/>
  <c r="AM15" i="12"/>
  <c r="G18" i="12"/>
  <c r="K18" i="12"/>
  <c r="O18" i="12"/>
  <c r="S18" i="12"/>
  <c r="W18" i="12"/>
  <c r="AA18" i="12"/>
  <c r="AE18" i="12"/>
  <c r="AI18" i="12"/>
  <c r="AM18" i="12"/>
  <c r="AQ18" i="12"/>
  <c r="F18" i="12"/>
  <c r="N18" i="12"/>
  <c r="R18" i="12"/>
  <c r="V18" i="12"/>
  <c r="Z18" i="12"/>
  <c r="AD18" i="12"/>
  <c r="AH18" i="12"/>
  <c r="AL18" i="12"/>
  <c r="G16" i="12"/>
  <c r="K16" i="12"/>
  <c r="O16" i="12"/>
  <c r="S16" i="12"/>
  <c r="W16" i="12"/>
  <c r="AA16" i="12"/>
  <c r="AE16" i="12"/>
  <c r="AI16" i="12"/>
  <c r="AM16" i="12"/>
  <c r="AQ16" i="12"/>
  <c r="F16" i="12"/>
  <c r="N16" i="12"/>
  <c r="R16" i="12"/>
  <c r="V16" i="12"/>
  <c r="Z16" i="12"/>
  <c r="AD16" i="12"/>
  <c r="AH16" i="12"/>
  <c r="AL16" i="12"/>
  <c r="BM22" i="12" l="1"/>
  <c r="BP23" i="12"/>
  <c r="BN23" i="12"/>
  <c r="BO21" i="12"/>
  <c r="BQ21" i="12"/>
  <c r="BK20" i="12"/>
  <c r="BQ23" i="12"/>
  <c r="BT21" i="12"/>
  <c r="BL22" i="12"/>
  <c r="BK22" i="12"/>
  <c r="BR23" i="12"/>
  <c r="BL20" i="12"/>
  <c r="BQ20" i="12"/>
  <c r="BO23" i="12"/>
  <c r="BK21" i="12"/>
  <c r="BS22" i="12"/>
  <c r="BM23" i="12"/>
  <c r="BT23" i="12"/>
  <c r="BK23" i="12"/>
  <c r="BL23" i="12"/>
  <c r="BR20" i="12"/>
  <c r="BP20" i="12"/>
  <c r="BL21" i="12"/>
  <c r="BT19" i="12"/>
  <c r="BP19" i="12"/>
  <c r="BO19" i="12"/>
  <c r="BS19" i="12"/>
  <c r="BN19" i="12"/>
  <c r="BM19" i="12"/>
  <c r="BK19" i="12"/>
  <c r="BR19" i="12"/>
  <c r="BR22" i="12"/>
  <c r="BT22" i="12"/>
  <c r="BT20" i="12"/>
  <c r="BN20" i="12"/>
  <c r="BR21" i="12"/>
  <c r="BN21" i="12"/>
  <c r="BS21" i="12"/>
  <c r="BP21" i="12"/>
  <c r="BP22" i="12"/>
  <c r="BN22" i="12"/>
  <c r="BO22" i="12"/>
  <c r="BQ22" i="12"/>
  <c r="BK24" i="12"/>
  <c r="BP24" i="12"/>
  <c r="BR24" i="12"/>
  <c r="BL24" i="12"/>
  <c r="BM24" i="12"/>
  <c r="BQ19" i="12"/>
  <c r="BL19" i="12"/>
  <c r="C19" i="12" s="1"/>
  <c r="BT24" i="12"/>
  <c r="BO24" i="12"/>
  <c r="BN24" i="12"/>
  <c r="BS24" i="12"/>
  <c r="BQ24" i="12"/>
  <c r="BM20" i="12"/>
  <c r="C20" i="12" s="1"/>
  <c r="AR13" i="12"/>
  <c r="AR11" i="12"/>
  <c r="AR9" i="12"/>
  <c r="AR18" i="12"/>
  <c r="AR17" i="12"/>
  <c r="AR10" i="12"/>
  <c r="AR12" i="12"/>
  <c r="AR16" i="12"/>
  <c r="AR15" i="12"/>
  <c r="AR14" i="12"/>
  <c r="AU9" i="12"/>
  <c r="AV9" i="12"/>
  <c r="AT9" i="12"/>
  <c r="AV10" i="12"/>
  <c r="AT10" i="12"/>
  <c r="AU10" i="12"/>
  <c r="AV12" i="12"/>
  <c r="AT12" i="12"/>
  <c r="AU12" i="12"/>
  <c r="AS12" i="12"/>
  <c r="BT12" i="12" s="1"/>
  <c r="AU13" i="12"/>
  <c r="AV13" i="12"/>
  <c r="AT13" i="12"/>
  <c r="AV14" i="12"/>
  <c r="AT14" i="12"/>
  <c r="AU14" i="12"/>
  <c r="AS14" i="12"/>
  <c r="AU11" i="12"/>
  <c r="AV11" i="12"/>
  <c r="AT11" i="12"/>
  <c r="AV16" i="12"/>
  <c r="AT16" i="12"/>
  <c r="AU16" i="12"/>
  <c r="AS16" i="12"/>
  <c r="AV18" i="12"/>
  <c r="AT18" i="12"/>
  <c r="AU18" i="12"/>
  <c r="AS18" i="12"/>
  <c r="AU15" i="12"/>
  <c r="AV15" i="12"/>
  <c r="AT15" i="12"/>
  <c r="AU17" i="12"/>
  <c r="AV17" i="12"/>
  <c r="AT17" i="12"/>
  <c r="C24" i="12"/>
  <c r="C23" i="12"/>
  <c r="C21" i="12"/>
  <c r="C22" i="12" l="1"/>
  <c r="BQ18" i="12"/>
  <c r="BR18" i="12"/>
  <c r="BQ16" i="12"/>
  <c r="BL14" i="12"/>
  <c r="BT14" i="12"/>
  <c r="BT16" i="12"/>
  <c r="BR12" i="12"/>
  <c r="AS17" i="12"/>
  <c r="BN17" i="12" s="1"/>
  <c r="BO17" i="12"/>
  <c r="BK18" i="12"/>
  <c r="BO18" i="12"/>
  <c r="BS18" i="12"/>
  <c r="BL18" i="12"/>
  <c r="BP18" i="12"/>
  <c r="BT18" i="12"/>
  <c r="BM16" i="12"/>
  <c r="BN16" i="12"/>
  <c r="BR16" i="12"/>
  <c r="AS11" i="12"/>
  <c r="BN11" i="12" s="1"/>
  <c r="BS11" i="12"/>
  <c r="BM14" i="12"/>
  <c r="BQ14" i="12"/>
  <c r="BN14" i="12"/>
  <c r="BR14" i="12"/>
  <c r="AS13" i="12"/>
  <c r="BR13" i="12" s="1"/>
  <c r="BM12" i="12"/>
  <c r="BQ12" i="12"/>
  <c r="BN12" i="12"/>
  <c r="AS10" i="12"/>
  <c r="BK10" i="12" s="1"/>
  <c r="AT25" i="12"/>
  <c r="AU25" i="12"/>
  <c r="BL17" i="12"/>
  <c r="BP17" i="12"/>
  <c r="BT17" i="12"/>
  <c r="BM17" i="12"/>
  <c r="AS15" i="12"/>
  <c r="BS15" i="12" s="1"/>
  <c r="BM18" i="12"/>
  <c r="BN18" i="12"/>
  <c r="BK16" i="12"/>
  <c r="BO16" i="12"/>
  <c r="BS16" i="12"/>
  <c r="BL16" i="12"/>
  <c r="BP16" i="12"/>
  <c r="BL11" i="12"/>
  <c r="BP11" i="12"/>
  <c r="BT11" i="12"/>
  <c r="BM11" i="12"/>
  <c r="BK14" i="12"/>
  <c r="BO14" i="12"/>
  <c r="BS14" i="12"/>
  <c r="BP14" i="12"/>
  <c r="BT13" i="12"/>
  <c r="BM13" i="12"/>
  <c r="BK12" i="12"/>
  <c r="BO12" i="12"/>
  <c r="BS12" i="12"/>
  <c r="BL12" i="12"/>
  <c r="BP12" i="12"/>
  <c r="BN10" i="12"/>
  <c r="AR25" i="12"/>
  <c r="AV25" i="12"/>
  <c r="AS9" i="12"/>
  <c r="AS25" i="12" s="1"/>
  <c r="BT10" i="12" l="1"/>
  <c r="BP10" i="12"/>
  <c r="BL10" i="12"/>
  <c r="BS10" i="12"/>
  <c r="BS13" i="12"/>
  <c r="BO10" i="12"/>
  <c r="BO13" i="12"/>
  <c r="BO11" i="12"/>
  <c r="BO9" i="12"/>
  <c r="BO15" i="12"/>
  <c r="BS9" i="12"/>
  <c r="BK9" i="12"/>
  <c r="BK15" i="12"/>
  <c r="BR15" i="12"/>
  <c r="BR9" i="12"/>
  <c r="C16" i="12"/>
  <c r="BM9" i="12"/>
  <c r="BT9" i="12"/>
  <c r="BL9" i="12"/>
  <c r="BQ10" i="12"/>
  <c r="BM10" i="12"/>
  <c r="BK13" i="12"/>
  <c r="BK11" i="12"/>
  <c r="BR11" i="12"/>
  <c r="C18" i="12"/>
  <c r="BM15" i="12"/>
  <c r="BP15" i="12"/>
  <c r="BS17" i="12"/>
  <c r="BK17" i="12"/>
  <c r="BR17" i="12"/>
  <c r="BR10" i="12"/>
  <c r="BQ17" i="12"/>
  <c r="BQ11" i="12"/>
  <c r="BN9" i="12"/>
  <c r="C12" i="12"/>
  <c r="C14" i="12"/>
  <c r="BN15" i="12"/>
  <c r="BP9" i="12"/>
  <c r="C10" i="12"/>
  <c r="BP13" i="12"/>
  <c r="BL13" i="12"/>
  <c r="BN13" i="12"/>
  <c r="BQ15" i="12"/>
  <c r="BT15" i="12"/>
  <c r="BL15" i="12"/>
  <c r="BQ13" i="12"/>
  <c r="BQ9" i="12"/>
  <c r="C15" i="12" l="1"/>
  <c r="C9" i="12"/>
  <c r="C17" i="12"/>
  <c r="C11" i="12"/>
  <c r="C13" i="12"/>
  <c r="A14" i="12" s="1"/>
  <c r="A11" i="12" l="1"/>
  <c r="A17" i="12"/>
  <c r="A10" i="12"/>
  <c r="A9" i="12"/>
  <c r="A19" i="12"/>
  <c r="A21" i="12"/>
  <c r="A23" i="12"/>
  <c r="A13" i="12"/>
  <c r="A16" i="12"/>
  <c r="A18" i="12"/>
  <c r="A12" i="12"/>
  <c r="A15" i="12"/>
  <c r="A24" i="12"/>
  <c r="A20" i="12"/>
  <c r="A22" i="12"/>
</calcChain>
</file>

<file path=xl/sharedStrings.xml><?xml version="1.0" encoding="utf-8"?>
<sst xmlns="http://schemas.openxmlformats.org/spreadsheetml/2006/main" count="904" uniqueCount="219">
  <si>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</si>
  <si>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</si>
  <si>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</si>
  <si>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</si>
  <si>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</si>
  <si>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</si>
  <si>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</si>
  <si>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</si>
  <si>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</si>
  <si>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</si>
  <si>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</si>
  <si>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</si>
  <si>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</si>
  <si>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</si>
  <si>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</si>
  <si>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</si>
  <si>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</si>
  <si>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</si>
  <si>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1-2</t>
  </si>
  <si>
    <t>B</t>
  </si>
  <si>
    <t>Mehed 50 - 59</t>
  </si>
  <si>
    <t>3-1</t>
  </si>
  <si>
    <t>4-0</t>
  </si>
  <si>
    <t>IV</t>
  </si>
  <si>
    <t>V</t>
  </si>
  <si>
    <t>A1</t>
  </si>
  <si>
    <t>B2</t>
  </si>
  <si>
    <t>B1</t>
  </si>
  <si>
    <t>A2</t>
  </si>
  <si>
    <t>4. koht</t>
  </si>
  <si>
    <t>Nimi</t>
  </si>
  <si>
    <t>A3</t>
  </si>
  <si>
    <t>B3</t>
  </si>
  <si>
    <t>5. koht</t>
  </si>
  <si>
    <t>6. koht</t>
  </si>
  <si>
    <t>A4</t>
  </si>
  <si>
    <t>B4</t>
  </si>
  <si>
    <t>A5</t>
  </si>
  <si>
    <t>B5</t>
  </si>
  <si>
    <t>7. koht</t>
  </si>
  <si>
    <t>8. koht</t>
  </si>
  <si>
    <t>9. koht</t>
  </si>
  <si>
    <t>Sünd.</t>
  </si>
  <si>
    <t>2-2</t>
  </si>
  <si>
    <t>0-4</t>
  </si>
  <si>
    <t>10. koht</t>
  </si>
  <si>
    <t>11. koht</t>
  </si>
  <si>
    <t>Mehed 60 - 69</t>
  </si>
  <si>
    <t>Mehed 35 - 49</t>
  </si>
  <si>
    <t>Mehed 70+</t>
  </si>
  <si>
    <t>3-0</t>
  </si>
  <si>
    <t>Naised 35 - 44</t>
  </si>
  <si>
    <t>4-1</t>
  </si>
  <si>
    <t>3-2</t>
  </si>
  <si>
    <t>1-6</t>
  </si>
  <si>
    <t>2-6</t>
  </si>
  <si>
    <t>3-6</t>
  </si>
  <si>
    <t>4-6</t>
  </si>
  <si>
    <t>5-6</t>
  </si>
  <si>
    <t>Naised 45 - 59</t>
  </si>
  <si>
    <t>Naised 60 - 69</t>
  </si>
  <si>
    <t>Naised 70+</t>
  </si>
  <si>
    <t>Osalejaid</t>
  </si>
  <si>
    <t>Koht</t>
  </si>
  <si>
    <t>VÕISTKONDLIK PAREMUSJÄRJESTUS</t>
  </si>
  <si>
    <t>Võite</t>
  </si>
  <si>
    <t>Medaleid</t>
  </si>
  <si>
    <t>Kuld</t>
  </si>
  <si>
    <t>Hõbe</t>
  </si>
  <si>
    <t>Pronks</t>
  </si>
  <si>
    <t>k</t>
  </si>
  <si>
    <t>v</t>
  </si>
  <si>
    <t>3. koht</t>
  </si>
  <si>
    <t>1. koht</t>
  </si>
  <si>
    <t>2. koht</t>
  </si>
  <si>
    <t>1 - 4 koht</t>
  </si>
  <si>
    <t>B6</t>
  </si>
  <si>
    <t>Toimumisaeg: L, 26.05.2012 kell 11:00</t>
  </si>
  <si>
    <t>A6</t>
  </si>
  <si>
    <t>12. koht</t>
  </si>
  <si>
    <t>0-3</t>
  </si>
  <si>
    <t>5 - 6 koht</t>
  </si>
  <si>
    <t>7 - 8 koht</t>
  </si>
  <si>
    <t>9 - 10 koht</t>
  </si>
  <si>
    <t>1v</t>
  </si>
  <si>
    <t>0v</t>
  </si>
  <si>
    <t>2v</t>
  </si>
  <si>
    <t>C</t>
  </si>
  <si>
    <t>D</t>
  </si>
  <si>
    <t>1 - 8 koht</t>
  </si>
  <si>
    <t>D2</t>
  </si>
  <si>
    <t>C1</t>
  </si>
  <si>
    <t>D1</t>
  </si>
  <si>
    <t>C2</t>
  </si>
  <si>
    <t>D4</t>
  </si>
  <si>
    <t>C3</t>
  </si>
  <si>
    <t>D3</t>
  </si>
  <si>
    <t>13. koht</t>
  </si>
  <si>
    <t>14. koht</t>
  </si>
  <si>
    <t>-</t>
  </si>
  <si>
    <t>1-1</t>
  </si>
  <si>
    <t>20-23</t>
  </si>
  <si>
    <t>23-23</t>
  </si>
  <si>
    <t>23-20</t>
  </si>
  <si>
    <t>2-0</t>
  </si>
  <si>
    <t>0-2</t>
  </si>
  <si>
    <t>Individuaalsete punktide jaotus</t>
  </si>
  <si>
    <t>ESVL INDIVIDUAAL-VÕISTKONDLIKUD MEISTRIVÕISTLUSED PETANGIS 2012</t>
  </si>
  <si>
    <t xml:space="preserve"> - punktid, mille saab esikoht</t>
  </si>
  <si>
    <t xml:space="preserve"> </t>
  </si>
  <si>
    <t>Lisab koefitsendi, et võrdse punktisumma korral saaks kõrgemakoha rohkem võite kogunu, seejärel teisi kohti jne</t>
  </si>
  <si>
    <t>M 35-49</t>
  </si>
  <si>
    <t>M 50-59</t>
  </si>
  <si>
    <t>M 60-69</t>
  </si>
  <si>
    <t>N 60-69</t>
  </si>
  <si>
    <t>Valem kasutab seda rida</t>
  </si>
  <si>
    <t>Valem kasutab neid maakondade nimesid</t>
  </si>
  <si>
    <t>Harju</t>
  </si>
  <si>
    <t>Hiiu</t>
  </si>
  <si>
    <t>I-Viru</t>
  </si>
  <si>
    <t>Jõgeva</t>
  </si>
  <si>
    <t>Järva</t>
  </si>
  <si>
    <t>L-Viru</t>
  </si>
  <si>
    <t>Lääne</t>
  </si>
  <si>
    <t>Põlva</t>
  </si>
  <si>
    <t>Pärnu</t>
  </si>
  <si>
    <t>Rapla</t>
  </si>
  <si>
    <t>Saare</t>
  </si>
  <si>
    <t>Tartu</t>
  </si>
  <si>
    <t>Valga</t>
  </si>
  <si>
    <t>Viljandi</t>
  </si>
  <si>
    <t>Võru</t>
  </si>
  <si>
    <t>Peida halli taustaga veerud</t>
  </si>
  <si>
    <t>Maakond</t>
  </si>
  <si>
    <t>Janek Kangur (Valga)</t>
  </si>
  <si>
    <t>Jaan Lüitsepp (Võru)</t>
  </si>
  <si>
    <t>Silver Kingissepp (Lääne)</t>
  </si>
  <si>
    <t>Tarvet Päkk (Võru)</t>
  </si>
  <si>
    <t>Tiit Kattai (Valga)</t>
  </si>
  <si>
    <t>Aigar Lusbo (Võru)</t>
  </si>
  <si>
    <t>Viljar Kerb (Valga)</t>
  </si>
  <si>
    <t>Märt Lindsalu (Lääne)</t>
  </si>
  <si>
    <t>Anti Alasi (Tartu)</t>
  </si>
  <si>
    <t>Arvo Orgussaar (Jõgeva)</t>
  </si>
  <si>
    <t>Tiit Palk (Lääne)</t>
  </si>
  <si>
    <t>Aivar Sein (Lääne)</t>
  </si>
  <si>
    <t>Kaido Antsve (Lääne)</t>
  </si>
  <si>
    <t>Aarne Peterson (Tartu)</t>
  </si>
  <si>
    <t>Enn Tõppan (Tartu)</t>
  </si>
  <si>
    <t>Helkiv Labbi (Võru)</t>
  </si>
  <si>
    <t>Vladimir Valejev (Jõgeva)</t>
  </si>
  <si>
    <t>Vello Pluum (Tartu)</t>
  </si>
  <si>
    <t>Mihkel Lillemets (Valga)</t>
  </si>
  <si>
    <t>Uudo Blaasen (Valga)</t>
  </si>
  <si>
    <t>Jüri Erm (Tartu)</t>
  </si>
  <si>
    <t>Katrin Tiido (Lääne)</t>
  </si>
  <si>
    <t>Maret Arike (Lääne)</t>
  </si>
  <si>
    <t>Ljudmilla Lüitsepp (Võru)</t>
  </si>
  <si>
    <t>Merike Lember (Võru)</t>
  </si>
  <si>
    <t>Siiri Baranova (Valga)</t>
  </si>
  <si>
    <t>Mare Kingissepp (Lääne)</t>
  </si>
  <si>
    <t>Maive Sein (Lääne)</t>
  </si>
  <si>
    <t>Ülle Rauk (Võru)</t>
  </si>
  <si>
    <t>Tatjana Orlova (Jõgeva)</t>
  </si>
  <si>
    <t>Elo Volmer (Lääne)</t>
  </si>
  <si>
    <t>Marina Vallik (Lääne)</t>
  </si>
  <si>
    <t>Jelena Brakina (Tartu)</t>
  </si>
  <si>
    <t>Endla Antsve (Lääne)</t>
  </si>
  <si>
    <t>Arija Rimbeniece (Võru)</t>
  </si>
  <si>
    <t>Helle Siidla (Lääne)</t>
  </si>
  <si>
    <t>Elli Piller (Valga)</t>
  </si>
  <si>
    <t>Vaige Ant (Jõgeva)</t>
  </si>
  <si>
    <t>Agnes Sirkel (Tartu)</t>
  </si>
  <si>
    <t>Tarmo Müür (I-Viru)</t>
  </si>
  <si>
    <t>Vadim Tihhonjuk (I-Viru)</t>
  </si>
  <si>
    <t>Argo Sepp (I-Viru)</t>
  </si>
  <si>
    <t>Aarne Välja (I-Viru)</t>
  </si>
  <si>
    <t>Hillar Neiland (I-Viru)</t>
  </si>
  <si>
    <t>Johannes Neiland (I-Viru)</t>
  </si>
  <si>
    <t>Jaan Sepp (I-Viru)</t>
  </si>
  <si>
    <t>Ivar Viljaste (I-Viru)</t>
  </si>
  <si>
    <t>Matti Vinni (I-Viru)</t>
  </si>
  <si>
    <t>Andres Veski (I-Viru)</t>
  </si>
  <si>
    <t>Mait Metsla (I-Viru)</t>
  </si>
  <si>
    <t>Pjotr Nikkar (I-Viru)</t>
  </si>
  <si>
    <t>Tõnu Kapper (I-Viru)</t>
  </si>
  <si>
    <t>Enno Konsa (I-Viru)</t>
  </si>
  <si>
    <t>Vladimir Ogneštšikov (I-Viru)</t>
  </si>
  <si>
    <t>Tõnu Piik (I-Viru)</t>
  </si>
  <si>
    <t>Elmo Lageda (I-Viru)</t>
  </si>
  <si>
    <t>Lemmit Toomra (I-Viru)</t>
  </si>
  <si>
    <t>Karla Purgats (I-Viru)</t>
  </si>
  <si>
    <t>Kristel Tihhonjuk (I-Viru)</t>
  </si>
  <si>
    <t>Piret Niglas (I-Viru)</t>
  </si>
  <si>
    <t>Airi Kruusma (I-Viru)</t>
  </si>
  <si>
    <t>Sirje Viljaste (I-Viru)</t>
  </si>
  <si>
    <t>Vilma Neiland (I-Viru)</t>
  </si>
  <si>
    <t>Raul Mõtus (L-Viru)</t>
  </si>
  <si>
    <t>Vello Vasser (L-Viru)</t>
  </si>
  <si>
    <t>Heino Juss (L-Viru)</t>
  </si>
  <si>
    <t>Heili Vasser (L-Viru)</t>
  </si>
  <si>
    <t>Anu Päri (L-Viru)</t>
  </si>
  <si>
    <t>M 70+</t>
  </si>
  <si>
    <t>N 35-44</t>
  </si>
  <si>
    <t>N 45-59</t>
  </si>
  <si>
    <t>N 70+</t>
  </si>
  <si>
    <t>Tallinn</t>
  </si>
  <si>
    <t>P</t>
  </si>
  <si>
    <t>9 - 14 koht</t>
  </si>
  <si>
    <t>9 - 11 koht</t>
  </si>
  <si>
    <t>11 - 12 koht</t>
  </si>
  <si>
    <t>1 - 2 koht</t>
  </si>
  <si>
    <t>1 - 6 koht</t>
  </si>
  <si>
    <t>3.</t>
  </si>
  <si>
    <t>Toimumiskoht: Ida-Virumaa, Kohtla-Nõmme</t>
  </si>
  <si>
    <t>Sum</t>
  </si>
  <si>
    <t>M</t>
  </si>
  <si>
    <t>N</t>
  </si>
  <si>
    <t>Arvesse läks 8 paremat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</si>
</sst>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38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b/>
      <u/>
      <sz val="10"/>
      <name val="Arial"/>
      <family val="2"/>
      <charset val="186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theme="0" tint="-0.249977111117893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Alignment="0" applyProtection="0"/>
    <xf numFmtId="0" fontId="11" fillId="6" borderId="0" applyNumberFormat="0" applyAlignment="0" applyProtection="0"/>
    <xf numFmtId="0" fontId="12" fillId="7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23" fillId="0" borderId="0"/>
    <xf numFmtId="0" fontId="8" fillId="0" borderId="0"/>
    <xf numFmtId="0" fontId="24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3" fillId="0" borderId="0"/>
    <xf numFmtId="0" fontId="23" fillId="0" borderId="0"/>
  </cellStyleXfs>
  <cellXfs count="367">
    <xf numFmtId="0" fontId="0" fillId="0" borderId="0" xfId="0"/>
    <xf numFmtId="0" fontId="8" fillId="11" borderId="1" xfId="32" applyFont="1" applyFill="1" applyBorder="1" applyAlignment="1">
      <alignment horizontal="center"/>
    </xf>
    <xf numFmtId="0" fontId="0" fillId="0" borderId="0" xfId="0"/>
    <xf numFmtId="0" fontId="0" fillId="14" borderId="1" xfId="0" applyFont="1" applyFill="1" applyBorder="1"/>
    <xf numFmtId="0" fontId="0" fillId="0" borderId="1" xfId="0" applyBorder="1" applyAlignment="1">
      <alignment horizontal="center"/>
    </xf>
    <xf numFmtId="0" fontId="25" fillId="0" borderId="0" xfId="32" applyFont="1"/>
    <xf numFmtId="0" fontId="25" fillId="0" borderId="0" xfId="32" applyFont="1" applyFill="1" applyBorder="1" applyAlignment="1">
      <alignment horizontal="right"/>
    </xf>
    <xf numFmtId="0" fontId="25" fillId="0" borderId="0" xfId="32" applyFont="1" applyAlignment="1">
      <alignment horizontal="right"/>
    </xf>
    <xf numFmtId="0" fontId="25" fillId="0" borderId="0" xfId="32" applyFont="1" applyBorder="1"/>
    <xf numFmtId="0" fontId="25" fillId="0" borderId="0" xfId="32" applyFont="1"/>
    <xf numFmtId="0" fontId="25" fillId="0" borderId="1" xfId="0" applyFont="1" applyBorder="1"/>
    <xf numFmtId="0" fontId="25" fillId="0" borderId="0" xfId="0" applyFont="1" applyAlignment="1">
      <alignment horizontal="right"/>
    </xf>
    <xf numFmtId="0" fontId="0" fillId="0" borderId="0" xfId="0" applyFont="1"/>
    <xf numFmtId="0" fontId="25" fillId="0" borderId="1" xfId="0" applyFont="1" applyBorder="1" applyAlignment="1">
      <alignment horizontal="center"/>
    </xf>
    <xf numFmtId="0" fontId="25" fillId="0" borderId="1" xfId="32" applyFont="1" applyFill="1" applyBorder="1"/>
    <xf numFmtId="0" fontId="25" fillId="0" borderId="0" xfId="32" applyFont="1" applyFill="1" applyBorder="1"/>
    <xf numFmtId="49" fontId="8" fillId="0" borderId="0" xfId="32" applyNumberFormat="1" applyFont="1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Font="1"/>
    <xf numFmtId="0" fontId="0" fillId="0" borderId="0" xfId="0" applyFont="1"/>
    <xf numFmtId="0" fontId="0" fillId="0" borderId="0" xfId="0"/>
    <xf numFmtId="0" fontId="25" fillId="0" borderId="0" xfId="32" applyFont="1"/>
    <xf numFmtId="0" fontId="25" fillId="0" borderId="1" xfId="32" applyFont="1" applyBorder="1" applyAlignment="1">
      <alignment horizontal="center"/>
    </xf>
    <xf numFmtId="0" fontId="8" fillId="0" borderId="1" xfId="32" applyFont="1" applyFill="1" applyBorder="1" applyAlignment="1">
      <alignment horizontal="center"/>
    </xf>
    <xf numFmtId="0" fontId="8" fillId="0" borderId="0" xfId="32" applyFont="1" applyBorder="1" applyAlignment="1">
      <alignment horizontal="center"/>
    </xf>
    <xf numFmtId="0" fontId="8" fillId="0" borderId="0" xfId="32" applyFont="1" applyFill="1" applyBorder="1" applyAlignment="1">
      <alignment horizontal="center"/>
    </xf>
    <xf numFmtId="49" fontId="8" fillId="0" borderId="0" xfId="32" applyNumberFormat="1" applyFont="1" applyBorder="1" applyAlignment="1">
      <alignment horizontal="center"/>
    </xf>
    <xf numFmtId="0" fontId="8" fillId="0" borderId="0" xfId="32" applyFont="1" applyBorder="1"/>
    <xf numFmtId="0" fontId="25" fillId="0" borderId="0" xfId="32" applyFont="1" applyFill="1" applyBorder="1" applyAlignment="1">
      <alignment horizontal="right"/>
    </xf>
    <xf numFmtId="0" fontId="8" fillId="0" borderId="0" xfId="32" applyFont="1" applyAlignment="1">
      <alignment horizontal="left"/>
    </xf>
    <xf numFmtId="0" fontId="25" fillId="0" borderId="0" xfId="32" applyFont="1" applyAlignment="1">
      <alignment horizontal="right"/>
    </xf>
    <xf numFmtId="0" fontId="8" fillId="0" borderId="2" xfId="32" applyFont="1" applyBorder="1"/>
    <xf numFmtId="0" fontId="8" fillId="0" borderId="6" xfId="32" applyFont="1" applyBorder="1"/>
    <xf numFmtId="0" fontId="8" fillId="0" borderId="3" xfId="32" applyFont="1" applyBorder="1"/>
    <xf numFmtId="0" fontId="8" fillId="0" borderId="8" xfId="32" applyFont="1" applyBorder="1" applyAlignment="1">
      <alignment horizontal="left"/>
    </xf>
    <xf numFmtId="0" fontId="8" fillId="0" borderId="9" xfId="32" applyFont="1" applyBorder="1"/>
    <xf numFmtId="0" fontId="8" fillId="0" borderId="10" xfId="32" applyFont="1" applyBorder="1"/>
    <xf numFmtId="0" fontId="8" fillId="0" borderId="8" xfId="32" applyFont="1" applyBorder="1"/>
    <xf numFmtId="0" fontId="8" fillId="0" borderId="0" xfId="32" applyFont="1" applyBorder="1" applyAlignment="1">
      <alignment horizontal="left"/>
    </xf>
    <xf numFmtId="0" fontId="8" fillId="0" borderId="7" xfId="32" applyFont="1" applyBorder="1"/>
    <xf numFmtId="0" fontId="8" fillId="0" borderId="11" xfId="32" applyFont="1" applyBorder="1" applyAlignment="1">
      <alignment horizontal="left"/>
    </xf>
    <xf numFmtId="0" fontId="8" fillId="0" borderId="12" xfId="32" applyFont="1" applyBorder="1"/>
    <xf numFmtId="0" fontId="25" fillId="0" borderId="4" xfId="32" applyFont="1" applyBorder="1"/>
    <xf numFmtId="0" fontId="25" fillId="0" borderId="0" xfId="32" applyFont="1" applyBorder="1"/>
    <xf numFmtId="0" fontId="25" fillId="0" borderId="1" xfId="32" applyFont="1" applyBorder="1"/>
    <xf numFmtId="0" fontId="8" fillId="16" borderId="1" xfId="32" applyFont="1" applyFill="1" applyBorder="1" applyAlignment="1">
      <alignment horizontal="center"/>
    </xf>
    <xf numFmtId="0" fontId="8" fillId="0" borderId="1" xfId="32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25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8" fillId="0" borderId="0" xfId="32" applyFont="1" applyFill="1" applyBorder="1" applyAlignment="1">
      <alignment horizontal="right"/>
    </xf>
    <xf numFmtId="0" fontId="8" fillId="0" borderId="0" xfId="32" applyFont="1" applyFill="1" applyBorder="1" applyAlignment="1">
      <alignment horizontal="right"/>
    </xf>
    <xf numFmtId="0" fontId="25" fillId="0" borderId="0" xfId="0" applyFont="1" applyFill="1"/>
    <xf numFmtId="0" fontId="0" fillId="0" borderId="0" xfId="0" applyFill="1"/>
    <xf numFmtId="0" fontId="26" fillId="0" borderId="0" xfId="0" applyFont="1" applyFill="1"/>
    <xf numFmtId="0" fontId="8" fillId="0" borderId="5" xfId="32" applyFont="1" applyBorder="1"/>
    <xf numFmtId="0" fontId="8" fillId="0" borderId="0" xfId="32" applyFont="1"/>
    <xf numFmtId="0" fontId="8" fillId="0" borderId="0" xfId="32" applyFont="1" applyAlignment="1"/>
    <xf numFmtId="0" fontId="25" fillId="0" borderId="0" xfId="32" applyFont="1" applyAlignment="1">
      <alignment horizontal="center"/>
    </xf>
    <xf numFmtId="0" fontId="0" fillId="0" borderId="0" xfId="0" applyFont="1" applyAlignment="1">
      <alignment horizontal="left"/>
    </xf>
    <xf numFmtId="0" fontId="8" fillId="0" borderId="1" xfId="32" applyFont="1" applyBorder="1"/>
    <xf numFmtId="0" fontId="28" fillId="0" borderId="0" xfId="0" applyFont="1" applyFill="1"/>
    <xf numFmtId="164" fontId="8" fillId="0" borderId="0" xfId="32" applyNumberFormat="1" applyFont="1" applyAlignment="1">
      <alignment horizontal="center"/>
    </xf>
    <xf numFmtId="0" fontId="29" fillId="0" borderId="0" xfId="32" applyFont="1" applyAlignment="1">
      <alignment horizontal="center"/>
    </xf>
    <xf numFmtId="0" fontId="27" fillId="0" borderId="0" xfId="32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5" fillId="13" borderId="0" xfId="27" applyFont="1" applyFill="1" applyAlignment="1"/>
    <xf numFmtId="0" fontId="8" fillId="14" borderId="0" xfId="27" applyFont="1" applyFill="1" applyAlignment="1"/>
    <xf numFmtId="0" fontId="8" fillId="15" borderId="0" xfId="27" applyFont="1" applyFill="1" applyAlignment="1"/>
    <xf numFmtId="0" fontId="25" fillId="0" borderId="0" xfId="0" applyFont="1"/>
    <xf numFmtId="0" fontId="8" fillId="0" borderId="0" xfId="0" applyFont="1"/>
    <xf numFmtId="0" fontId="25" fillId="0" borderId="5" xfId="32" applyFont="1" applyBorder="1"/>
    <xf numFmtId="0" fontId="8" fillId="0" borderId="1" xfId="0" applyFont="1" applyBorder="1" applyAlignment="1">
      <alignment horizontal="center"/>
    </xf>
    <xf numFmtId="0" fontId="0" fillId="16" borderId="1" xfId="32" applyFont="1" applyFill="1" applyBorder="1" applyAlignment="1">
      <alignment horizontal="center"/>
    </xf>
    <xf numFmtId="0" fontId="0" fillId="0" borderId="1" xfId="32" applyFont="1" applyBorder="1" applyAlignment="1">
      <alignment horizontal="center"/>
    </xf>
    <xf numFmtId="49" fontId="0" fillId="0" borderId="1" xfId="32" applyNumberFormat="1" applyFont="1" applyBorder="1" applyAlignment="1">
      <alignment horizontal="center"/>
    </xf>
    <xf numFmtId="0" fontId="0" fillId="0" borderId="1" xfId="32" applyFont="1" applyBorder="1"/>
    <xf numFmtId="0" fontId="0" fillId="0" borderId="0" xfId="32" applyFont="1" applyFill="1" applyBorder="1" applyAlignment="1">
      <alignment horizontal="center"/>
    </xf>
    <xf numFmtId="0" fontId="0" fillId="0" borderId="0" xfId="32" applyFont="1" applyBorder="1" applyAlignment="1">
      <alignment horizontal="right"/>
    </xf>
    <xf numFmtId="49" fontId="0" fillId="0" borderId="0" xfId="32" applyNumberFormat="1" applyFont="1" applyBorder="1" applyAlignment="1">
      <alignment horizontal="center"/>
    </xf>
    <xf numFmtId="0" fontId="0" fillId="0" borderId="1" xfId="32" applyFont="1" applyFill="1" applyBorder="1" applyAlignment="1">
      <alignment horizontal="center"/>
    </xf>
    <xf numFmtId="49" fontId="0" fillId="0" borderId="1" xfId="32" applyNumberFormat="1" applyFont="1" applyFill="1" applyBorder="1" applyAlignment="1">
      <alignment horizontal="center"/>
    </xf>
    <xf numFmtId="0" fontId="0" fillId="0" borderId="0" xfId="32" applyFont="1" applyBorder="1"/>
    <xf numFmtId="0" fontId="0" fillId="11" borderId="1" xfId="32" applyFont="1" applyFill="1" applyBorder="1" applyAlignment="1">
      <alignment horizontal="center"/>
    </xf>
    <xf numFmtId="49" fontId="0" fillId="12" borderId="1" xfId="32" applyNumberFormat="1" applyFont="1" applyFill="1" applyBorder="1" applyAlignment="1">
      <alignment horizontal="center"/>
    </xf>
    <xf numFmtId="0" fontId="0" fillId="0" borderId="0" xfId="32" applyFont="1" applyAlignment="1">
      <alignment horizontal="left"/>
    </xf>
    <xf numFmtId="0" fontId="0" fillId="0" borderId="9" xfId="32" applyFont="1" applyBorder="1"/>
    <xf numFmtId="0" fontId="0" fillId="0" borderId="0" xfId="32" applyFont="1" applyBorder="1" applyAlignment="1">
      <alignment horizontal="left"/>
    </xf>
    <xf numFmtId="0" fontId="0" fillId="0" borderId="4" xfId="32" applyFont="1" applyBorder="1"/>
    <xf numFmtId="0" fontId="25" fillId="0" borderId="8" xfId="32" applyFont="1" applyBorder="1"/>
    <xf numFmtId="0" fontId="0" fillId="0" borderId="7" xfId="32" applyFont="1" applyBorder="1"/>
    <xf numFmtId="0" fontId="25" fillId="0" borderId="3" xfId="32" applyFont="1" applyBorder="1"/>
    <xf numFmtId="0" fontId="0" fillId="0" borderId="5" xfId="32" applyFont="1" applyBorder="1"/>
    <xf numFmtId="0" fontId="0" fillId="0" borderId="0" xfId="32" applyFont="1" applyBorder="1" applyAlignment="1">
      <alignment horizontal="center"/>
    </xf>
    <xf numFmtId="49" fontId="0" fillId="0" borderId="0" xfId="0" applyNumberFormat="1" applyFont="1" applyAlignment="1">
      <alignment horizontal="right"/>
    </xf>
    <xf numFmtId="49" fontId="0" fillId="0" borderId="0" xfId="0" quotePrefix="1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25" fillId="0" borderId="1" xfId="32" applyFont="1" applyBorder="1" applyAlignment="1">
      <alignment horizontal="center"/>
    </xf>
    <xf numFmtId="0" fontId="25" fillId="0" borderId="1" xfId="32" applyFont="1" applyBorder="1" applyAlignment="1">
      <alignment horizontal="center"/>
    </xf>
    <xf numFmtId="0" fontId="25" fillId="0" borderId="1" xfId="0" applyFont="1" applyFill="1" applyBorder="1"/>
    <xf numFmtId="0" fontId="0" fillId="0" borderId="1" xfId="0" applyFont="1" applyFill="1" applyBorder="1"/>
    <xf numFmtId="49" fontId="0" fillId="0" borderId="0" xfId="0" quotePrefix="1" applyNumberFormat="1" applyFont="1" applyAlignment="1">
      <alignment horizontal="left"/>
    </xf>
    <xf numFmtId="0" fontId="0" fillId="16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5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49" fontId="0" fillId="12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6" fillId="0" borderId="0" xfId="24" applyFont="1" applyAlignment="1"/>
    <xf numFmtId="0" fontId="0" fillId="0" borderId="0" xfId="24" applyFont="1" applyAlignment="1"/>
    <xf numFmtId="0" fontId="0" fillId="0" borderId="0" xfId="24" applyFont="1" applyBorder="1" applyAlignment="1"/>
    <xf numFmtId="0" fontId="25" fillId="0" borderId="3" xfId="0" applyFont="1" applyBorder="1"/>
    <xf numFmtId="0" fontId="25" fillId="0" borderId="0" xfId="24" applyFont="1" applyAlignment="1"/>
    <xf numFmtId="0" fontId="25" fillId="0" borderId="4" xfId="24" applyFont="1" applyBorder="1" applyAlignment="1"/>
    <xf numFmtId="0" fontId="0" fillId="0" borderId="4" xfId="0" applyFont="1" applyBorder="1"/>
    <xf numFmtId="0" fontId="8" fillId="0" borderId="0" xfId="24" applyFont="1" applyBorder="1" applyAlignment="1"/>
    <xf numFmtId="0" fontId="0" fillId="0" borderId="5" xfId="0" applyFont="1" applyBorder="1"/>
    <xf numFmtId="0" fontId="25" fillId="0" borderId="5" xfId="24" applyFont="1" applyBorder="1" applyAlignment="1"/>
    <xf numFmtId="0" fontId="25" fillId="0" borderId="0" xfId="24" applyFont="1" applyBorder="1" applyAlignment="1"/>
    <xf numFmtId="0" fontId="1" fillId="0" borderId="0" xfId="24" applyFont="1" applyAlignment="1"/>
    <xf numFmtId="0" fontId="0" fillId="0" borderId="3" xfId="0" applyFont="1" applyBorder="1"/>
    <xf numFmtId="0" fontId="8" fillId="0" borderId="0" xfId="24" applyFont="1" applyAlignment="1">
      <alignment horizontal="left"/>
    </xf>
    <xf numFmtId="0" fontId="8" fillId="0" borderId="0" xfId="24" applyFont="1" applyAlignment="1"/>
    <xf numFmtId="0" fontId="8" fillId="0" borderId="9" xfId="24" applyFont="1" applyBorder="1" applyAlignment="1"/>
    <xf numFmtId="0" fontId="8" fillId="0" borderId="3" xfId="24" applyFont="1" applyBorder="1" applyAlignment="1"/>
    <xf numFmtId="0" fontId="8" fillId="0" borderId="7" xfId="24" applyFont="1" applyBorder="1" applyAlignment="1"/>
    <xf numFmtId="0" fontId="8" fillId="0" borderId="8" xfId="24" applyFont="1" applyBorder="1" applyAlignment="1">
      <alignment horizontal="left"/>
    </xf>
    <xf numFmtId="0" fontId="8" fillId="0" borderId="10" xfId="24" applyFont="1" applyBorder="1" applyAlignment="1"/>
    <xf numFmtId="0" fontId="8" fillId="0" borderId="0" xfId="24" applyFont="1" applyBorder="1" applyAlignment="1">
      <alignment horizontal="left"/>
    </xf>
    <xf numFmtId="0" fontId="8" fillId="0" borderId="12" xfId="24" applyFont="1" applyBorder="1" applyAlignment="1"/>
    <xf numFmtId="0" fontId="8" fillId="0" borderId="8" xfId="24" applyFont="1" applyBorder="1" applyAlignment="1"/>
    <xf numFmtId="0" fontId="8" fillId="0" borderId="11" xfId="24" applyFont="1" applyBorder="1" applyAlignment="1">
      <alignment horizontal="left"/>
    </xf>
    <xf numFmtId="0" fontId="8" fillId="0" borderId="2" xfId="24" applyFont="1" applyBorder="1" applyAlignment="1"/>
    <xf numFmtId="0" fontId="8" fillId="0" borderId="5" xfId="24" applyFont="1" applyBorder="1" applyAlignment="1"/>
    <xf numFmtId="0" fontId="0" fillId="0" borderId="2" xfId="0" applyFont="1" applyBorder="1"/>
    <xf numFmtId="0" fontId="8" fillId="0" borderId="1" xfId="0" applyFont="1" applyFill="1" applyBorder="1"/>
    <xf numFmtId="0" fontId="25" fillId="0" borderId="1" xfId="32" applyFont="1" applyBorder="1" applyAlignment="1">
      <alignment horizontal="center"/>
    </xf>
    <xf numFmtId="0" fontId="0" fillId="0" borderId="1" xfId="0" applyBorder="1"/>
    <xf numFmtId="0" fontId="0" fillId="0" borderId="1" xfId="32" applyFont="1" applyFill="1" applyBorder="1"/>
    <xf numFmtId="0" fontId="0" fillId="0" borderId="0" xfId="0" applyAlignment="1">
      <alignment horizontal="right"/>
    </xf>
    <xf numFmtId="0" fontId="0" fillId="17" borderId="1" xfId="32" applyFont="1" applyFill="1" applyBorder="1" applyAlignment="1">
      <alignment horizontal="center"/>
    </xf>
    <xf numFmtId="0" fontId="25" fillId="0" borderId="1" xfId="0" applyFont="1" applyFill="1" applyBorder="1" applyAlignment="1"/>
    <xf numFmtId="0" fontId="25" fillId="0" borderId="1" xfId="32" applyFont="1" applyBorder="1" applyAlignment="1"/>
    <xf numFmtId="0" fontId="0" fillId="0" borderId="1" xfId="0" applyFont="1" applyFill="1" applyBorder="1" applyAlignment="1"/>
    <xf numFmtId="0" fontId="0" fillId="0" borderId="1" xfId="32" applyFont="1" applyBorder="1" applyAlignment="1"/>
    <xf numFmtId="0" fontId="0" fillId="0" borderId="0" xfId="0" applyAlignment="1"/>
    <xf numFmtId="0" fontId="25" fillId="0" borderId="1" xfId="32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6" xfId="24" applyFont="1" applyBorder="1" applyAlignment="1"/>
    <xf numFmtId="0" fontId="25" fillId="0" borderId="8" xfId="24" applyFont="1" applyBorder="1" applyAlignment="1"/>
    <xf numFmtId="0" fontId="25" fillId="0" borderId="7" xfId="24" applyFont="1" applyBorder="1" applyAlignment="1"/>
    <xf numFmtId="0" fontId="32" fillId="0" borderId="0" xfId="24" applyFont="1" applyAlignment="1"/>
    <xf numFmtId="0" fontId="8" fillId="0" borderId="0" xfId="0" applyFont="1" applyBorder="1" applyAlignment="1">
      <alignment horizontal="center"/>
    </xf>
    <xf numFmtId="0" fontId="0" fillId="20" borderId="1" xfId="0" applyFont="1" applyFill="1" applyBorder="1" applyAlignment="1">
      <alignment horizontal="center"/>
    </xf>
    <xf numFmtId="0" fontId="25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0" xfId="24" applyFont="1" applyAlignment="1">
      <alignment horizontal="left"/>
    </xf>
    <xf numFmtId="0" fontId="0" fillId="0" borderId="9" xfId="24" applyFont="1" applyBorder="1" applyAlignment="1"/>
    <xf numFmtId="0" fontId="0" fillId="0" borderId="3" xfId="24" applyFont="1" applyBorder="1" applyAlignment="1"/>
    <xf numFmtId="0" fontId="0" fillId="0" borderId="8" xfId="24" applyFont="1" applyBorder="1" applyAlignment="1">
      <alignment horizontal="left"/>
    </xf>
    <xf numFmtId="0" fontId="0" fillId="0" borderId="10" xfId="24" applyFont="1" applyBorder="1" applyAlignment="1"/>
    <xf numFmtId="0" fontId="0" fillId="0" borderId="0" xfId="24" applyFont="1" applyBorder="1" applyAlignment="1">
      <alignment horizontal="left"/>
    </xf>
    <xf numFmtId="0" fontId="0" fillId="0" borderId="12" xfId="24" applyFont="1" applyBorder="1" applyAlignment="1"/>
    <xf numFmtId="0" fontId="0" fillId="0" borderId="7" xfId="24" applyFont="1" applyBorder="1" applyAlignment="1"/>
    <xf numFmtId="0" fontId="0" fillId="0" borderId="11" xfId="24" applyFont="1" applyBorder="1" applyAlignment="1">
      <alignment horizontal="left"/>
    </xf>
    <xf numFmtId="0" fontId="0" fillId="0" borderId="2" xfId="24" applyFont="1" applyBorder="1" applyAlignment="1"/>
    <xf numFmtId="0" fontId="0" fillId="0" borderId="5" xfId="24" applyFont="1" applyBorder="1" applyAlignment="1"/>
    <xf numFmtId="0" fontId="1" fillId="0" borderId="0" xfId="24" applyFont="1" applyBorder="1" applyAlignment="1"/>
    <xf numFmtId="0" fontId="32" fillId="0" borderId="0" xfId="24" applyFont="1" applyBorder="1" applyAlignment="1"/>
    <xf numFmtId="0" fontId="32" fillId="0" borderId="0" xfId="24" applyFont="1" applyAlignment="1">
      <alignment horizontal="right"/>
    </xf>
    <xf numFmtId="0" fontId="1" fillId="0" borderId="0" xfId="24" applyFont="1" applyBorder="1" applyAlignment="1">
      <alignment horizontal="left"/>
    </xf>
    <xf numFmtId="0" fontId="1" fillId="0" borderId="2" xfId="24" applyFont="1" applyBorder="1" applyAlignment="1"/>
    <xf numFmtId="0" fontId="1" fillId="0" borderId="9" xfId="24" applyFont="1" applyBorder="1" applyAlignment="1"/>
    <xf numFmtId="0" fontId="1" fillId="0" borderId="5" xfId="24" applyFont="1" applyBorder="1" applyAlignment="1"/>
    <xf numFmtId="0" fontId="1" fillId="0" borderId="3" xfId="24" applyFont="1" applyBorder="1" applyAlignment="1"/>
    <xf numFmtId="0" fontId="1" fillId="0" borderId="7" xfId="24" applyFont="1" applyBorder="1" applyAlignment="1"/>
    <xf numFmtId="0" fontId="1" fillId="0" borderId="0" xfId="24" applyFont="1" applyAlignment="1">
      <alignment horizontal="left"/>
    </xf>
    <xf numFmtId="0" fontId="33" fillId="0" borderId="0" xfId="0" applyFont="1"/>
    <xf numFmtId="0" fontId="25" fillId="0" borderId="0" xfId="24" applyFont="1" applyAlignment="1">
      <alignment horizontal="right"/>
    </xf>
    <xf numFmtId="0" fontId="32" fillId="0" borderId="5" xfId="24" applyFont="1" applyBorder="1" applyAlignment="1"/>
    <xf numFmtId="0" fontId="0" fillId="0" borderId="3" xfId="24" applyFont="1" applyFill="1" applyBorder="1" applyAlignment="1"/>
    <xf numFmtId="0" fontId="0" fillId="0" borderId="7" xfId="24" applyFont="1" applyFill="1" applyBorder="1" applyAlignment="1"/>
    <xf numFmtId="0" fontId="1" fillId="0" borderId="0" xfId="24" applyFont="1" applyFill="1" applyAlignment="1"/>
    <xf numFmtId="0" fontId="1" fillId="0" borderId="0" xfId="24" applyFont="1" applyFill="1" applyBorder="1" applyAlignment="1"/>
    <xf numFmtId="0" fontId="0" fillId="0" borderId="0" xfId="24" applyFont="1" applyFill="1" applyAlignment="1"/>
    <xf numFmtId="0" fontId="0" fillId="0" borderId="0" xfId="24" applyFont="1" applyFill="1" applyBorder="1" applyAlignment="1"/>
    <xf numFmtId="0" fontId="0" fillId="0" borderId="2" xfId="24" applyFont="1" applyFill="1" applyBorder="1" applyAlignment="1"/>
    <xf numFmtId="0" fontId="0" fillId="0" borderId="9" xfId="24" applyFont="1" applyFill="1" applyBorder="1" applyAlignment="1"/>
    <xf numFmtId="0" fontId="25" fillId="0" borderId="1" xfId="0" applyFont="1" applyBorder="1" applyAlignment="1">
      <alignment wrapText="1"/>
    </xf>
    <xf numFmtId="49" fontId="0" fillId="0" borderId="0" xfId="0" applyNumberFormat="1" applyFont="1" applyAlignment="1"/>
    <xf numFmtId="0" fontId="0" fillId="0" borderId="0" xfId="0" applyAlignment="1">
      <alignment horizontal="center"/>
    </xf>
    <xf numFmtId="0" fontId="25" fillId="0" borderId="6" xfId="32" applyFont="1" applyBorder="1"/>
    <xf numFmtId="0" fontId="8" fillId="0" borderId="0" xfId="0" quotePrefix="1" applyFont="1"/>
    <xf numFmtId="0" fontId="8" fillId="0" borderId="0" xfId="32" applyFont="1" applyFill="1" applyBorder="1"/>
    <xf numFmtId="0" fontId="8" fillId="0" borderId="0" xfId="0" applyFont="1" applyFill="1"/>
    <xf numFmtId="0" fontId="8" fillId="0" borderId="0" xfId="0" quotePrefix="1" applyFont="1" applyFill="1"/>
    <xf numFmtId="0" fontId="8" fillId="0" borderId="0" xfId="32" applyFont="1" applyBorder="1" applyAlignment="1">
      <alignment horizontal="right"/>
    </xf>
    <xf numFmtId="0" fontId="6" fillId="0" borderId="0" xfId="22" applyFont="1" applyAlignment="1"/>
    <xf numFmtId="0" fontId="8" fillId="0" borderId="0" xfId="22" applyFont="1" applyAlignment="1"/>
    <xf numFmtId="0" fontId="32" fillId="0" borderId="0" xfId="22" applyFont="1" applyAlignment="1"/>
    <xf numFmtId="0" fontId="8" fillId="0" borderId="0" xfId="22" applyFont="1" applyAlignment="1">
      <alignment horizontal="left"/>
    </xf>
    <xf numFmtId="0" fontId="1" fillId="0" borderId="0" xfId="22" applyFont="1" applyAlignment="1"/>
    <xf numFmtId="0" fontId="8" fillId="0" borderId="2" xfId="22" applyFont="1" applyBorder="1" applyAlignment="1"/>
    <xf numFmtId="0" fontId="8" fillId="0" borderId="6" xfId="22" applyFont="1" applyBorder="1" applyAlignment="1"/>
    <xf numFmtId="0" fontId="8" fillId="0" borderId="3" xfId="22" applyFont="1" applyBorder="1" applyAlignment="1"/>
    <xf numFmtId="0" fontId="8" fillId="0" borderId="0" xfId="22" applyFont="1" applyFill="1" applyAlignment="1">
      <alignment horizontal="left"/>
    </xf>
    <xf numFmtId="0" fontId="8" fillId="0" borderId="7" xfId="24" applyFont="1" applyFill="1" applyBorder="1" applyAlignment="1"/>
    <xf numFmtId="0" fontId="8" fillId="0" borderId="8" xfId="22" applyFont="1" applyBorder="1" applyAlignment="1">
      <alignment horizontal="left"/>
    </xf>
    <xf numFmtId="0" fontId="8" fillId="0" borderId="9" xfId="22" applyFont="1" applyBorder="1" applyAlignment="1"/>
    <xf numFmtId="0" fontId="8" fillId="0" borderId="0" xfId="22" applyFont="1" applyFill="1" applyAlignment="1"/>
    <xf numFmtId="0" fontId="8" fillId="0" borderId="0" xfId="22" applyFont="1" applyBorder="1" applyAlignment="1"/>
    <xf numFmtId="0" fontId="8" fillId="0" borderId="10" xfId="22" applyFont="1" applyBorder="1" applyAlignment="1"/>
    <xf numFmtId="0" fontId="8" fillId="0" borderId="3" xfId="24" applyFont="1" applyFill="1" applyBorder="1" applyAlignment="1"/>
    <xf numFmtId="0" fontId="8" fillId="0" borderId="0" xfId="22" applyFont="1" applyBorder="1" applyAlignment="1">
      <alignment horizontal="left"/>
    </xf>
    <xf numFmtId="0" fontId="8" fillId="0" borderId="2" xfId="22" applyFont="1" applyFill="1" applyBorder="1" applyAlignment="1"/>
    <xf numFmtId="0" fontId="8" fillId="0" borderId="8" xfId="22" applyFont="1" applyBorder="1" applyAlignment="1"/>
    <xf numFmtId="0" fontId="8" fillId="0" borderId="7" xfId="22" applyFont="1" applyBorder="1" applyAlignment="1"/>
    <xf numFmtId="0" fontId="8" fillId="0" borderId="0" xfId="22" applyFont="1" applyFill="1" applyBorder="1" applyAlignment="1">
      <alignment horizontal="left"/>
    </xf>
    <xf numFmtId="0" fontId="8" fillId="0" borderId="11" xfId="22" applyFont="1" applyBorder="1" applyAlignment="1">
      <alignment horizontal="left"/>
    </xf>
    <xf numFmtId="0" fontId="8" fillId="0" borderId="0" xfId="22" applyFont="1" applyFill="1" applyBorder="1" applyAlignment="1"/>
    <xf numFmtId="0" fontId="8" fillId="0" borderId="12" xfId="22" applyFont="1" applyBorder="1" applyAlignment="1"/>
    <xf numFmtId="0" fontId="25" fillId="0" borderId="4" xfId="22" applyFont="1" applyBorder="1" applyAlignment="1"/>
    <xf numFmtId="0" fontId="25" fillId="0" borderId="3" xfId="22" applyFont="1" applyBorder="1" applyAlignment="1"/>
    <xf numFmtId="0" fontId="8" fillId="0" borderId="5" xfId="22" applyFont="1" applyBorder="1" applyAlignment="1"/>
    <xf numFmtId="0" fontId="25" fillId="0" borderId="0" xfId="22" applyFont="1" applyBorder="1" applyAlignment="1"/>
    <xf numFmtId="0" fontId="25" fillId="0" borderId="0" xfId="22" applyFont="1" applyAlignment="1"/>
    <xf numFmtId="0" fontId="25" fillId="0" borderId="5" xfId="22" applyFont="1" applyBorder="1" applyAlignment="1"/>
    <xf numFmtId="0" fontId="32" fillId="0" borderId="0" xfId="22" applyFont="1" applyAlignment="1">
      <alignment horizontal="right"/>
    </xf>
    <xf numFmtId="0" fontId="1" fillId="0" borderId="0" xfId="22" applyFont="1" applyAlignment="1">
      <alignment horizontal="right"/>
    </xf>
    <xf numFmtId="0" fontId="25" fillId="0" borderId="3" xfId="24" applyFont="1" applyFill="1" applyBorder="1" applyAlignment="1"/>
    <xf numFmtId="0" fontId="32" fillId="0" borderId="0" xfId="22" applyFont="1" applyFill="1" applyAlignment="1">
      <alignment horizontal="right"/>
    </xf>
    <xf numFmtId="0" fontId="1" fillId="0" borderId="0" xfId="22" applyFont="1" applyFill="1" applyAlignment="1">
      <alignment horizontal="right"/>
    </xf>
    <xf numFmtId="0" fontId="8" fillId="0" borderId="9" xfId="22" applyFont="1" applyFill="1" applyBorder="1" applyAlignment="1"/>
    <xf numFmtId="0" fontId="8" fillId="0" borderId="5" xfId="22" applyFont="1" applyFill="1" applyBorder="1" applyAlignment="1"/>
    <xf numFmtId="0" fontId="8" fillId="0" borderId="3" xfId="22" applyFont="1" applyFill="1" applyBorder="1" applyAlignment="1"/>
    <xf numFmtId="0" fontId="8" fillId="0" borderId="7" xfId="22" applyFont="1" applyFill="1" applyBorder="1" applyAlignment="1"/>
    <xf numFmtId="0" fontId="8" fillId="0" borderId="0" xfId="0" applyFont="1" applyFill="1" applyAlignment="1">
      <alignment horizontal="left"/>
    </xf>
    <xf numFmtId="0" fontId="8" fillId="0" borderId="8" xfId="22" applyFont="1" applyFill="1" applyBorder="1" applyAlignment="1">
      <alignment horizontal="left"/>
    </xf>
    <xf numFmtId="0" fontId="8" fillId="0" borderId="10" xfId="22" applyFont="1" applyFill="1" applyBorder="1" applyAlignment="1"/>
    <xf numFmtId="0" fontId="8" fillId="0" borderId="12" xfId="22" applyFont="1" applyFill="1" applyBorder="1" applyAlignment="1"/>
    <xf numFmtId="0" fontId="8" fillId="0" borderId="8" xfId="22" applyFont="1" applyFill="1" applyBorder="1" applyAlignment="1"/>
    <xf numFmtId="0" fontId="8" fillId="0" borderId="11" xfId="22" applyFont="1" applyFill="1" applyBorder="1" applyAlignment="1">
      <alignment horizontal="left"/>
    </xf>
    <xf numFmtId="0" fontId="8" fillId="0" borderId="0" xfId="22" quotePrefix="1" applyFont="1" applyFill="1" applyBorder="1" applyAlignment="1">
      <alignment horizontal="left"/>
    </xf>
    <xf numFmtId="0" fontId="8" fillId="0" borderId="0" xfId="22" quotePrefix="1" applyFont="1" applyFill="1" applyAlignment="1">
      <alignment horizontal="left"/>
    </xf>
    <xf numFmtId="0" fontId="8" fillId="0" borderId="1" xfId="0" applyFont="1" applyFill="1" applyBorder="1" applyAlignment="1">
      <alignment horizontal="center"/>
    </xf>
    <xf numFmtId="0" fontId="0" fillId="0" borderId="0" xfId="22" applyFont="1" applyAlignment="1"/>
    <xf numFmtId="0" fontId="25" fillId="0" borderId="8" xfId="22" applyFont="1" applyBorder="1" applyAlignment="1"/>
    <xf numFmtId="0" fontId="0" fillId="0" borderId="6" xfId="22" applyFont="1" applyBorder="1" applyAlignment="1"/>
    <xf numFmtId="0" fontId="25" fillId="0" borderId="6" xfId="22" applyFont="1" applyFill="1" applyBorder="1" applyAlignment="1"/>
    <xf numFmtId="0" fontId="0" fillId="0" borderId="3" xfId="22" applyFont="1" applyBorder="1" applyAlignment="1"/>
    <xf numFmtId="0" fontId="0" fillId="0" borderId="0" xfId="32" applyFont="1"/>
    <xf numFmtId="49" fontId="0" fillId="21" borderId="1" xfId="32" applyNumberFormat="1" applyFont="1" applyFill="1" applyBorder="1" applyAlignment="1">
      <alignment horizontal="center"/>
    </xf>
    <xf numFmtId="0" fontId="8" fillId="22" borderId="1" xfId="32" applyFont="1" applyFill="1" applyBorder="1" applyAlignment="1">
      <alignment horizontal="center"/>
    </xf>
    <xf numFmtId="0" fontId="0" fillId="22" borderId="1" xfId="0" applyFont="1" applyFill="1" applyBorder="1" applyAlignment="1">
      <alignment horizontal="center"/>
    </xf>
    <xf numFmtId="49" fontId="0" fillId="21" borderId="1" xfId="0" applyNumberFormat="1" applyFont="1" applyFill="1" applyBorder="1" applyAlignment="1">
      <alignment horizontal="center"/>
    </xf>
    <xf numFmtId="0" fontId="0" fillId="0" borderId="0" xfId="22" applyFont="1" applyFill="1" applyAlignment="1"/>
    <xf numFmtId="0" fontId="0" fillId="0" borderId="3" xfId="22" applyFont="1" applyFill="1" applyBorder="1" applyAlignment="1"/>
    <xf numFmtId="0" fontId="0" fillId="0" borderId="5" xfId="22" applyFont="1" applyBorder="1" applyAlignment="1"/>
    <xf numFmtId="0" fontId="25" fillId="0" borderId="0" xfId="0" applyFont="1" applyFill="1" applyAlignment="1">
      <alignment horizontal="right"/>
    </xf>
    <xf numFmtId="0" fontId="0" fillId="0" borderId="0" xfId="32" applyFont="1" applyFill="1" applyBorder="1" applyAlignment="1">
      <alignment horizontal="left"/>
    </xf>
    <xf numFmtId="0" fontId="0" fillId="0" borderId="5" xfId="32" applyFont="1" applyFill="1" applyBorder="1"/>
    <xf numFmtId="0" fontId="0" fillId="0" borderId="0" xfId="32" applyFont="1" applyFill="1" applyAlignment="1">
      <alignment horizontal="left"/>
    </xf>
    <xf numFmtId="0" fontId="8" fillId="23" borderId="1" xfId="32" applyFont="1" applyFill="1" applyBorder="1" applyAlignment="1">
      <alignment horizontal="center"/>
    </xf>
    <xf numFmtId="0" fontId="34" fillId="19" borderId="0" xfId="0" applyFont="1" applyFill="1" applyAlignment="1">
      <alignment horizontal="center"/>
    </xf>
    <xf numFmtId="0" fontId="25" fillId="0" borderId="13" xfId="32" applyFont="1" applyBorder="1" applyAlignment="1">
      <alignment horizontal="center"/>
    </xf>
    <xf numFmtId="0" fontId="25" fillId="0" borderId="14" xfId="32" applyFont="1" applyBorder="1" applyAlignment="1">
      <alignment horizontal="center"/>
    </xf>
    <xf numFmtId="0" fontId="25" fillId="0" borderId="19" xfId="32" applyFont="1" applyBorder="1" applyAlignment="1">
      <alignment horizontal="center"/>
    </xf>
    <xf numFmtId="0" fontId="8" fillId="0" borderId="19" xfId="32" applyFont="1" applyFill="1" applyBorder="1" applyAlignment="1"/>
    <xf numFmtId="0" fontId="0" fillId="0" borderId="19" xfId="32" applyFont="1" applyFill="1" applyBorder="1" applyAlignment="1"/>
    <xf numFmtId="0" fontId="25" fillId="14" borderId="14" xfId="32" applyFont="1" applyFill="1" applyBorder="1" applyAlignment="1"/>
    <xf numFmtId="0" fontId="25" fillId="14" borderId="21" xfId="32" applyFont="1" applyFill="1" applyBorder="1" applyAlignment="1"/>
    <xf numFmtId="49" fontId="0" fillId="0" borderId="0" xfId="32" applyNumberFormat="1" applyFont="1" applyFill="1" applyBorder="1" applyAlignment="1">
      <alignment horizontal="center"/>
    </xf>
    <xf numFmtId="0" fontId="36" fillId="26" borderId="0" xfId="32" applyFont="1" applyFill="1"/>
    <xf numFmtId="0" fontId="25" fillId="0" borderId="20" xfId="32" applyFont="1" applyBorder="1" applyAlignment="1"/>
    <xf numFmtId="0" fontId="25" fillId="0" borderId="15" xfId="32" applyFont="1" applyBorder="1" applyAlignment="1"/>
    <xf numFmtId="0" fontId="35" fillId="26" borderId="0" xfId="32" applyFont="1" applyFill="1"/>
    <xf numFmtId="0" fontId="8" fillId="26" borderId="0" xfId="32" applyFont="1" applyFill="1"/>
    <xf numFmtId="0" fontId="25" fillId="0" borderId="1" xfId="42" applyNumberFormat="1" applyFont="1" applyBorder="1" applyAlignment="1">
      <alignment horizontal="center"/>
    </xf>
    <xf numFmtId="1" fontId="25" fillId="0" borderId="20" xfId="32" applyNumberFormat="1" applyFont="1" applyFill="1" applyBorder="1" applyAlignment="1">
      <alignment horizontal="center"/>
    </xf>
    <xf numFmtId="164" fontId="25" fillId="0" borderId="17" xfId="32" applyNumberFormat="1" applyFont="1" applyFill="1" applyBorder="1" applyAlignment="1">
      <alignment horizontal="center"/>
    </xf>
    <xf numFmtId="164" fontId="25" fillId="0" borderId="1" xfId="32" applyNumberFormat="1" applyFont="1" applyFill="1" applyBorder="1" applyAlignment="1">
      <alignment horizontal="center"/>
    </xf>
    <xf numFmtId="164" fontId="25" fillId="0" borderId="13" xfId="32" applyNumberFormat="1" applyFont="1" applyFill="1" applyBorder="1" applyAlignment="1">
      <alignment horizontal="center"/>
    </xf>
    <xf numFmtId="164" fontId="8" fillId="0" borderId="15" xfId="32" applyNumberFormat="1" applyFont="1" applyFill="1" applyBorder="1" applyAlignment="1">
      <alignment horizontal="center"/>
    </xf>
    <xf numFmtId="164" fontId="8" fillId="0" borderId="1" xfId="32" applyNumberFormat="1" applyFont="1" applyFill="1" applyBorder="1" applyAlignment="1">
      <alignment horizontal="center"/>
    </xf>
    <xf numFmtId="164" fontId="8" fillId="0" borderId="18" xfId="32" applyNumberFormat="1" applyFont="1" applyFill="1" applyBorder="1" applyAlignment="1">
      <alignment horizontal="center"/>
    </xf>
    <xf numFmtId="164" fontId="30" fillId="0" borderId="17" xfId="32" applyNumberFormat="1" applyFont="1" applyBorder="1" applyAlignment="1">
      <alignment horizontal="center"/>
    </xf>
    <xf numFmtId="164" fontId="31" fillId="0" borderId="1" xfId="32" applyNumberFormat="1" applyFont="1" applyBorder="1" applyAlignment="1">
      <alignment horizontal="center"/>
    </xf>
    <xf numFmtId="164" fontId="25" fillId="0" borderId="1" xfId="32" applyNumberFormat="1" applyFont="1" applyBorder="1" applyAlignment="1">
      <alignment horizontal="center"/>
    </xf>
    <xf numFmtId="0" fontId="8" fillId="0" borderId="1" xfId="42" applyNumberFormat="1" applyFont="1" applyBorder="1" applyAlignment="1">
      <alignment horizontal="center"/>
    </xf>
    <xf numFmtId="0" fontId="8" fillId="0" borderId="0" xfId="32" applyFont="1" applyFill="1"/>
    <xf numFmtId="0" fontId="0" fillId="27" borderId="0" xfId="32" applyFont="1" applyFill="1"/>
    <xf numFmtId="0" fontId="8" fillId="27" borderId="0" xfId="32" applyFont="1" applyFill="1"/>
    <xf numFmtId="165" fontId="8" fillId="0" borderId="1" xfId="32" applyNumberFormat="1" applyFont="1" applyBorder="1"/>
    <xf numFmtId="0" fontId="30" fillId="0" borderId="0" xfId="32" applyFont="1"/>
    <xf numFmtId="0" fontId="31" fillId="0" borderId="0" xfId="32" applyFont="1"/>
    <xf numFmtId="0" fontId="25" fillId="14" borderId="0" xfId="0" applyFont="1" applyFill="1"/>
    <xf numFmtId="0" fontId="0" fillId="14" borderId="0" xfId="0" applyFont="1" applyFill="1"/>
    <xf numFmtId="0" fontId="25" fillId="26" borderId="1" xfId="0" applyFont="1" applyFill="1" applyBorder="1" applyAlignment="1">
      <alignment horizontal="center"/>
    </xf>
    <xf numFmtId="0" fontId="25" fillId="0" borderId="1" xfId="32" applyFont="1" applyFill="1" applyBorder="1" applyAlignment="1"/>
    <xf numFmtId="0" fontId="25" fillId="18" borderId="1" xfId="32" applyFont="1" applyFill="1" applyBorder="1" applyAlignment="1"/>
    <xf numFmtId="166" fontId="0" fillId="0" borderId="1" xfId="0" applyNumberFormat="1" applyFont="1" applyBorder="1"/>
    <xf numFmtId="0" fontId="8" fillId="14" borderId="0" xfId="32" applyFont="1" applyFill="1"/>
    <xf numFmtId="0" fontId="8" fillId="0" borderId="19" xfId="32" applyNumberFormat="1" applyFont="1" applyFill="1" applyBorder="1" applyAlignment="1"/>
    <xf numFmtId="0" fontId="0" fillId="0" borderId="19" xfId="32" applyNumberFormat="1" applyFont="1" applyFill="1" applyBorder="1" applyAlignment="1"/>
    <xf numFmtId="167" fontId="0" fillId="11" borderId="0" xfId="32" quotePrefix="1" applyNumberFormat="1" applyFont="1" applyFill="1" applyBorder="1" applyAlignment="1"/>
    <xf numFmtId="167" fontId="0" fillId="11" borderId="0" xfId="0" quotePrefix="1" applyNumberFormat="1" applyFont="1" applyFill="1" applyAlignment="1"/>
    <xf numFmtId="49" fontId="0" fillId="11" borderId="0" xfId="0" applyNumberFormat="1" applyFont="1" applyFill="1" applyAlignment="1">
      <alignment horizontal="left"/>
    </xf>
    <xf numFmtId="49" fontId="0" fillId="11" borderId="0" xfId="0" quotePrefix="1" applyNumberFormat="1" applyFont="1" applyFill="1" applyAlignment="1">
      <alignment horizontal="left"/>
    </xf>
    <xf numFmtId="49" fontId="0" fillId="22" borderId="0" xfId="0" quotePrefix="1" applyNumberFormat="1" applyFont="1" applyFill="1" applyAlignment="1">
      <alignment horizontal="left"/>
    </xf>
    <xf numFmtId="0" fontId="0" fillId="22" borderId="1" xfId="32" applyFont="1" applyFill="1" applyBorder="1" applyAlignment="1">
      <alignment horizontal="center"/>
    </xf>
    <xf numFmtId="167" fontId="0" fillId="0" borderId="0" xfId="0" applyNumberFormat="1" applyFont="1" applyAlignment="1"/>
    <xf numFmtId="167" fontId="0" fillId="22" borderId="0" xfId="0" quotePrefix="1" applyNumberFormat="1" applyFont="1" applyFill="1" applyAlignment="1"/>
    <xf numFmtId="167" fontId="0" fillId="11" borderId="0" xfId="0" applyNumberFormat="1" applyFont="1" applyFill="1" applyAlignment="1"/>
    <xf numFmtId="49" fontId="0" fillId="22" borderId="0" xfId="0" quotePrefix="1" applyNumberFormat="1" applyFont="1" applyFill="1" applyAlignment="1">
      <alignment horizontal="center"/>
    </xf>
    <xf numFmtId="49" fontId="0" fillId="0" borderId="0" xfId="0" quotePrefix="1" applyNumberFormat="1" applyFont="1" applyAlignment="1">
      <alignment horizontal="center"/>
    </xf>
    <xf numFmtId="0" fontId="0" fillId="11" borderId="0" xfId="0" applyFont="1" applyFill="1"/>
    <xf numFmtId="0" fontId="0" fillId="22" borderId="0" xfId="0" applyFont="1" applyFill="1"/>
    <xf numFmtId="0" fontId="0" fillId="11" borderId="0" xfId="0" applyFill="1"/>
    <xf numFmtId="0" fontId="0" fillId="22" borderId="0" xfId="0" applyFill="1"/>
    <xf numFmtId="0" fontId="0" fillId="0" borderId="0" xfId="0" applyFont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0" fontId="0" fillId="13" borderId="13" xfId="0" applyFont="1" applyFill="1" applyBorder="1"/>
    <xf numFmtId="0" fontId="0" fillId="14" borderId="13" xfId="0" applyFont="1" applyFill="1" applyBorder="1"/>
    <xf numFmtId="0" fontId="0" fillId="15" borderId="13" xfId="0" applyFont="1" applyFill="1" applyBorder="1"/>
    <xf numFmtId="0" fontId="0" fillId="0" borderId="13" xfId="0" applyFont="1" applyFill="1" applyBorder="1"/>
    <xf numFmtId="0" fontId="8" fillId="0" borderId="3" xfId="32" applyFont="1" applyFill="1" applyBorder="1"/>
    <xf numFmtId="0" fontId="25" fillId="0" borderId="22" xfId="32" applyFont="1" applyBorder="1" applyAlignment="1">
      <alignment horizontal="center"/>
    </xf>
    <xf numFmtId="0" fontId="25" fillId="0" borderId="23" xfId="32" applyFont="1" applyBorder="1" applyAlignment="1">
      <alignment horizontal="center"/>
    </xf>
    <xf numFmtId="0" fontId="37" fillId="0" borderId="24" xfId="32" applyFont="1" applyBorder="1" applyAlignment="1">
      <alignment horizontal="center"/>
    </xf>
    <xf numFmtId="0" fontId="8" fillId="0" borderId="25" xfId="32" applyFont="1" applyBorder="1" applyAlignment="1">
      <alignment horizontal="center"/>
    </xf>
    <xf numFmtId="0" fontId="0" fillId="0" borderId="26" xfId="32" applyFont="1" applyBorder="1" applyAlignment="1">
      <alignment horizontal="right"/>
    </xf>
    <xf numFmtId="0" fontId="0" fillId="0" borderId="27" xfId="32" applyFont="1" applyBorder="1"/>
    <xf numFmtId="0" fontId="0" fillId="0" borderId="25" xfId="32" applyFont="1" applyBorder="1" applyAlignment="1"/>
    <xf numFmtId="164" fontId="8" fillId="0" borderId="27" xfId="32" applyNumberFormat="1" applyFont="1" applyBorder="1" applyAlignment="1">
      <alignment horizontal="center"/>
    </xf>
    <xf numFmtId="164" fontId="8" fillId="0" borderId="28" xfId="32" applyNumberFormat="1" applyFont="1" applyBorder="1" applyAlignment="1">
      <alignment horizontal="center"/>
    </xf>
    <xf numFmtId="0" fontId="8" fillId="0" borderId="30" xfId="32" applyNumberFormat="1" applyFont="1" applyFill="1" applyBorder="1" applyAlignment="1"/>
    <xf numFmtId="1" fontId="25" fillId="0" borderId="31" xfId="32" applyNumberFormat="1" applyFont="1" applyFill="1" applyBorder="1" applyAlignment="1">
      <alignment horizontal="center"/>
    </xf>
    <xf numFmtId="164" fontId="25" fillId="0" borderId="32" xfId="32" applyNumberFormat="1" applyFont="1" applyFill="1" applyBorder="1" applyAlignment="1">
      <alignment horizontal="center"/>
    </xf>
    <xf numFmtId="164" fontId="25" fillId="0" borderId="33" xfId="32" applyNumberFormat="1" applyFont="1" applyFill="1" applyBorder="1" applyAlignment="1">
      <alignment horizontal="center"/>
    </xf>
    <xf numFmtId="164" fontId="25" fillId="0" borderId="6" xfId="32" applyNumberFormat="1" applyFont="1" applyFill="1" applyBorder="1" applyAlignment="1">
      <alignment horizontal="center"/>
    </xf>
    <xf numFmtId="164" fontId="8" fillId="0" borderId="7" xfId="32" applyNumberFormat="1" applyFont="1" applyFill="1" applyBorder="1" applyAlignment="1">
      <alignment horizontal="center"/>
    </xf>
    <xf numFmtId="164" fontId="8" fillId="0" borderId="33" xfId="32" applyNumberFormat="1" applyFont="1" applyFill="1" applyBorder="1" applyAlignment="1">
      <alignment horizontal="center"/>
    </xf>
    <xf numFmtId="164" fontId="8" fillId="0" borderId="34" xfId="32" applyNumberFormat="1" applyFont="1" applyFill="1" applyBorder="1" applyAlignment="1">
      <alignment horizontal="center"/>
    </xf>
    <xf numFmtId="164" fontId="30" fillId="0" borderId="32" xfId="32" applyNumberFormat="1" applyFont="1" applyBorder="1" applyAlignment="1">
      <alignment horizontal="center"/>
    </xf>
    <xf numFmtId="164" fontId="31" fillId="0" borderId="33" xfId="32" applyNumberFormat="1" applyFont="1" applyBorder="1" applyAlignment="1">
      <alignment horizontal="center"/>
    </xf>
    <xf numFmtId="164" fontId="25" fillId="0" borderId="33" xfId="32" applyNumberFormat="1" applyFont="1" applyBorder="1" applyAlignment="1">
      <alignment horizontal="center"/>
    </xf>
    <xf numFmtId="0" fontId="25" fillId="24" borderId="24" xfId="32" applyFont="1" applyFill="1" applyBorder="1" applyAlignment="1"/>
    <xf numFmtId="0" fontId="25" fillId="24" borderId="35" xfId="32" applyFont="1" applyFill="1" applyBorder="1" applyAlignment="1"/>
    <xf numFmtId="0" fontId="25" fillId="25" borderId="24" xfId="32" applyFont="1" applyFill="1" applyBorder="1" applyAlignment="1"/>
    <xf numFmtId="0" fontId="25" fillId="25" borderId="35" xfId="32" applyFont="1" applyFill="1" applyBorder="1" applyAlignment="1"/>
    <xf numFmtId="0" fontId="25" fillId="25" borderId="36" xfId="32" applyFont="1" applyFill="1" applyBorder="1" applyAlignment="1"/>
    <xf numFmtId="0" fontId="29" fillId="0" borderId="29" xfId="32" applyFont="1" applyBorder="1" applyAlignment="1">
      <alignment horizontal="center"/>
    </xf>
    <xf numFmtId="0" fontId="27" fillId="0" borderId="37" xfId="32" applyFont="1" applyBorder="1" applyAlignment="1">
      <alignment horizontal="center"/>
    </xf>
    <xf numFmtId="0" fontId="25" fillId="0" borderId="37" xfId="32" applyFont="1" applyBorder="1" applyAlignment="1">
      <alignment horizontal="center"/>
    </xf>
    <xf numFmtId="0" fontId="25" fillId="0" borderId="38" xfId="32" applyFont="1" applyBorder="1" applyAlignment="1">
      <alignment horizontal="center"/>
    </xf>
    <xf numFmtId="164" fontId="8" fillId="0" borderId="39" xfId="32" applyNumberFormat="1" applyFont="1" applyBorder="1" applyAlignment="1">
      <alignment horizontal="center"/>
    </xf>
  </cellXfs>
  <cellStyles count="44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3" xfId="18"/>
    <cellStyle name="Hyperlink 3 2" xfId="19"/>
    <cellStyle name="Neutral 2" xfId="20"/>
    <cellStyle name="Neutral 3" xfId="21"/>
    <cellStyle name="Normal" xfId="0" builtinId="0"/>
    <cellStyle name="Normal 2" xfId="22"/>
    <cellStyle name="Normal 2 2" xfId="23"/>
    <cellStyle name="Normal 2 2 2" xfId="24"/>
    <cellStyle name="Normal 2 2 2 2" xfId="25"/>
    <cellStyle name="Normal 2 3" xfId="26"/>
    <cellStyle name="Normal 2 3 2" xfId="27"/>
    <cellStyle name="Normal 2 4" xfId="28"/>
    <cellStyle name="Normal 3" xfId="29"/>
    <cellStyle name="Normal 3 2" xfId="30"/>
    <cellStyle name="Normal 4" xfId="31"/>
    <cellStyle name="Normal 5" xfId="32"/>
    <cellStyle name="Normal 5 2" xfId="33"/>
    <cellStyle name="Normal 5 3 2" xfId="42"/>
    <cellStyle name="Normal 5 6" xfId="43"/>
    <cellStyle name="Normal 6" xfId="34"/>
    <cellStyle name="Normal 6 2" xfId="35"/>
    <cellStyle name="Normal 7" xfId="36"/>
    <cellStyle name="Normal 7 2" xfId="37"/>
    <cellStyle name="Normal 8" xfId="38"/>
    <cellStyle name="Normal 9" xfId="39"/>
    <cellStyle name="Output 2" xfId="40"/>
    <cellStyle name="WinCalendar_BlankCells_35" xfId="41"/>
  </cellStyles>
  <dxfs count="6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CC"/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17100</xdr:colOff>
      <xdr:row>3</xdr:row>
      <xdr:rowOff>52463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BT159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58" bestFit="1" customWidth="1"/>
    <col min="2" max="2" width="9.28515625" style="58" customWidth="1"/>
    <col min="3" max="3" width="4.7109375" style="58" bestFit="1" customWidth="1"/>
    <col min="4" max="11" width="3" style="58" customWidth="1"/>
    <col min="12" max="27" width="2.7109375" style="58" customWidth="1"/>
    <col min="28" max="43" width="2.7109375" style="58" hidden="1" customWidth="1"/>
    <col min="44" max="46" width="3" style="58" customWidth="1"/>
    <col min="47" max="47" width="5.28515625" style="58" bestFit="1" customWidth="1"/>
    <col min="48" max="48" width="3.7109375" style="58" customWidth="1"/>
    <col min="49" max="61" width="0" style="58" hidden="1" customWidth="1"/>
    <col min="62" max="62" width="9.140625" style="58"/>
    <col min="63" max="64" width="0" style="58" hidden="1" customWidth="1"/>
    <col min="65" max="65" width="8" style="58" hidden="1" customWidth="1"/>
    <col min="66" max="66" width="9" style="58" hidden="1" customWidth="1"/>
    <col min="67" max="67" width="10" style="58" hidden="1" customWidth="1"/>
    <col min="68" max="68" width="11" style="58" hidden="1" customWidth="1"/>
    <col min="69" max="69" width="12" style="58" hidden="1" customWidth="1"/>
    <col min="70" max="72" width="9.140625" style="58" hidden="1" customWidth="1"/>
    <col min="73" max="16384" width="9.140625" style="58"/>
  </cols>
  <sheetData>
    <row r="1" spans="1:72" x14ac:dyDescent="0.2">
      <c r="B1" s="54" t="s">
        <v>107</v>
      </c>
      <c r="D1" s="47"/>
      <c r="E1" s="47"/>
      <c r="G1" s="47"/>
      <c r="J1" s="47"/>
      <c r="AU1" s="68" t="s">
        <v>67</v>
      </c>
      <c r="AV1" s="68"/>
      <c r="AW1" s="312"/>
      <c r="AX1" s="312"/>
      <c r="AY1" s="312"/>
      <c r="AZ1" s="312"/>
      <c r="BA1" s="312"/>
      <c r="BB1" s="312"/>
      <c r="BC1" s="312"/>
      <c r="BD1" s="312"/>
      <c r="BE1" s="312"/>
      <c r="BF1" s="312"/>
      <c r="BG1" s="312"/>
      <c r="BH1" s="312"/>
      <c r="BI1" s="312"/>
      <c r="BK1" s="283">
        <v>10</v>
      </c>
      <c r="BL1" s="261" t="s">
        <v>108</v>
      </c>
    </row>
    <row r="2" spans="1:72" s="20" customFormat="1" x14ac:dyDescent="0.2">
      <c r="B2" s="47" t="s">
        <v>77</v>
      </c>
      <c r="C2" s="55"/>
      <c r="E2" s="47"/>
      <c r="AU2" s="69" t="s">
        <v>68</v>
      </c>
      <c r="AV2" s="69"/>
    </row>
    <row r="3" spans="1:72" s="20" customFormat="1" x14ac:dyDescent="0.2">
      <c r="B3" s="47" t="s">
        <v>214</v>
      </c>
      <c r="C3" s="55"/>
      <c r="E3" s="47"/>
      <c r="AC3" s="58"/>
      <c r="AU3" s="70" t="s">
        <v>69</v>
      </c>
      <c r="AV3" s="70"/>
    </row>
    <row r="4" spans="1:72" s="20" customFormat="1" x14ac:dyDescent="0.2">
      <c r="B4" s="47"/>
      <c r="C4" s="55"/>
      <c r="E4" s="47"/>
    </row>
    <row r="5" spans="1:72" x14ac:dyDescent="0.2">
      <c r="A5" s="21" t="s">
        <v>64</v>
      </c>
    </row>
    <row r="6" spans="1:72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72" x14ac:dyDescent="0.2">
      <c r="A7" s="275" t="s">
        <v>109</v>
      </c>
      <c r="B7" s="277" t="s">
        <v>109</v>
      </c>
      <c r="C7" s="277" t="s">
        <v>109</v>
      </c>
      <c r="D7" s="280" t="s">
        <v>109</v>
      </c>
      <c r="E7" s="280"/>
      <c r="F7" s="280"/>
      <c r="G7" s="280" t="s">
        <v>106</v>
      </c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1"/>
      <c r="AR7" s="284"/>
      <c r="AS7" s="276" t="s">
        <v>62</v>
      </c>
      <c r="AT7" s="285"/>
      <c r="AU7" s="340"/>
      <c r="AV7" s="341" t="s">
        <v>66</v>
      </c>
      <c r="BK7" s="286" t="s">
        <v>110</v>
      </c>
      <c r="BL7" s="287"/>
      <c r="BM7" s="287"/>
      <c r="BN7" s="287"/>
      <c r="BO7" s="287"/>
      <c r="BP7" s="287"/>
      <c r="BQ7" s="287"/>
      <c r="BR7" s="287"/>
      <c r="BS7" s="287"/>
      <c r="BT7" s="287"/>
    </row>
    <row r="8" spans="1:72" ht="13.5" thickBot="1" x14ac:dyDescent="0.25">
      <c r="A8" s="337" t="s">
        <v>63</v>
      </c>
      <c r="B8" s="338" t="s">
        <v>133</v>
      </c>
      <c r="C8" s="339" t="s">
        <v>215</v>
      </c>
      <c r="D8" s="357" t="s">
        <v>218</v>
      </c>
      <c r="E8" s="358"/>
      <c r="F8" s="358"/>
      <c r="G8" s="358"/>
      <c r="H8" s="358"/>
      <c r="I8" s="358"/>
      <c r="J8" s="358"/>
      <c r="K8" s="358"/>
      <c r="L8" s="359" t="s">
        <v>109</v>
      </c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1"/>
      <c r="AR8" s="362" t="s">
        <v>216</v>
      </c>
      <c r="AS8" s="363" t="s">
        <v>217</v>
      </c>
      <c r="AT8" s="364" t="s">
        <v>2</v>
      </c>
      <c r="AU8" s="343" t="s">
        <v>65</v>
      </c>
      <c r="AV8" s="342"/>
      <c r="BK8" s="288">
        <v>10</v>
      </c>
      <c r="BL8" s="288">
        <v>9</v>
      </c>
      <c r="BM8" s="288">
        <v>8</v>
      </c>
      <c r="BN8" s="288">
        <v>7</v>
      </c>
      <c r="BO8" s="288">
        <v>6</v>
      </c>
      <c r="BP8" s="288">
        <v>5</v>
      </c>
      <c r="BQ8" s="288">
        <v>4</v>
      </c>
      <c r="BR8" s="288">
        <v>3</v>
      </c>
      <c r="BS8" s="288">
        <v>2</v>
      </c>
      <c r="BT8" s="288">
        <v>1</v>
      </c>
    </row>
    <row r="9" spans="1:72" x14ac:dyDescent="0.2">
      <c r="A9" s="275">
        <f t="shared" ref="A9:A24" si="0">RANK(C9,C$9:C$24,0)</f>
        <v>1</v>
      </c>
      <c r="B9" s="346" t="str">
        <f>A$48</f>
        <v>I-Viru</v>
      </c>
      <c r="C9" s="347">
        <f t="shared" ref="C9:C24" si="1">INT(SUM(D9:K9))+SUM(BK9:BT9)</f>
        <v>71.003223431411001</v>
      </c>
      <c r="D9" s="348">
        <f t="shared" ref="D9:AQ9" si="2">IFERROR(LARGE($D$48:$AQ$55,D$30),0)</f>
        <v>10.004</v>
      </c>
      <c r="E9" s="349">
        <f t="shared" si="2"/>
        <v>10.003</v>
      </c>
      <c r="F9" s="349">
        <f t="shared" si="2"/>
        <v>10.002000000000001</v>
      </c>
      <c r="G9" s="349">
        <f t="shared" si="2"/>
        <v>9.0039999999999996</v>
      </c>
      <c r="H9" s="349">
        <f t="shared" si="2"/>
        <v>9.0030000000000001</v>
      </c>
      <c r="I9" s="349">
        <f t="shared" si="2"/>
        <v>8.0030000000000001</v>
      </c>
      <c r="J9" s="349">
        <f t="shared" si="2"/>
        <v>8.0020000000000007</v>
      </c>
      <c r="K9" s="350">
        <f t="shared" si="2"/>
        <v>7.0039999999999996</v>
      </c>
      <c r="L9" s="348">
        <f t="shared" si="2"/>
        <v>7.0000499999999999</v>
      </c>
      <c r="M9" s="349">
        <f t="shared" si="2"/>
        <v>6.0039999999999996</v>
      </c>
      <c r="N9" s="351">
        <f t="shared" si="2"/>
        <v>6.0030000000000001</v>
      </c>
      <c r="O9" s="352">
        <f t="shared" si="2"/>
        <v>6.0019999999999998</v>
      </c>
      <c r="P9" s="352">
        <f t="shared" si="2"/>
        <v>6.0000499999999999</v>
      </c>
      <c r="Q9" s="352">
        <f t="shared" si="2"/>
        <v>5.0049999999999999</v>
      </c>
      <c r="R9" s="352">
        <f t="shared" si="2"/>
        <v>5.0000200000000001</v>
      </c>
      <c r="S9" s="352">
        <f t="shared" si="2"/>
        <v>4.0039999999999996</v>
      </c>
      <c r="T9" s="352">
        <f t="shared" si="2"/>
        <v>3.0049999999999999</v>
      </c>
      <c r="U9" s="352">
        <f t="shared" si="2"/>
        <v>3.004</v>
      </c>
      <c r="V9" s="352">
        <f t="shared" si="2"/>
        <v>3.0019999999999998</v>
      </c>
      <c r="W9" s="352">
        <f t="shared" si="2"/>
        <v>2.004</v>
      </c>
      <c r="X9" s="352">
        <f t="shared" si="2"/>
        <v>1.00004</v>
      </c>
      <c r="Y9" s="352">
        <f t="shared" si="2"/>
        <v>5.0000000000000001E-3</v>
      </c>
      <c r="Z9" s="352">
        <f t="shared" si="2"/>
        <v>4.0000000000000001E-3</v>
      </c>
      <c r="AA9" s="352">
        <f t="shared" si="2"/>
        <v>4.0000000000000003E-5</v>
      </c>
      <c r="AB9" s="352">
        <f t="shared" si="2"/>
        <v>0</v>
      </c>
      <c r="AC9" s="352">
        <f t="shared" si="2"/>
        <v>0</v>
      </c>
      <c r="AD9" s="352">
        <f t="shared" si="2"/>
        <v>0</v>
      </c>
      <c r="AE9" s="352">
        <f t="shared" si="2"/>
        <v>0</v>
      </c>
      <c r="AF9" s="352">
        <f t="shared" si="2"/>
        <v>0</v>
      </c>
      <c r="AG9" s="352">
        <f t="shared" si="2"/>
        <v>0</v>
      </c>
      <c r="AH9" s="352">
        <f t="shared" si="2"/>
        <v>0</v>
      </c>
      <c r="AI9" s="352">
        <f t="shared" si="2"/>
        <v>0</v>
      </c>
      <c r="AJ9" s="352">
        <f t="shared" si="2"/>
        <v>0</v>
      </c>
      <c r="AK9" s="352">
        <f t="shared" si="2"/>
        <v>0</v>
      </c>
      <c r="AL9" s="352">
        <f t="shared" si="2"/>
        <v>0</v>
      </c>
      <c r="AM9" s="352">
        <f t="shared" si="2"/>
        <v>0</v>
      </c>
      <c r="AN9" s="352">
        <f t="shared" si="2"/>
        <v>0</v>
      </c>
      <c r="AO9" s="352">
        <f t="shared" si="2"/>
        <v>0</v>
      </c>
      <c r="AP9" s="352">
        <f t="shared" si="2"/>
        <v>0</v>
      </c>
      <c r="AQ9" s="353">
        <f t="shared" si="2"/>
        <v>0</v>
      </c>
      <c r="AR9" s="354">
        <f t="shared" ref="AR9:AR24" si="3">IF((D9-INT(D9))&gt;=0.001,1,0)+IF((E9-INT(E9))&gt;=0.001,1,0)+IF((F9-INT(F9))&gt;=0.001,1,0)+IF((G9-INT(G9))&gt;=0.001,1,0)+IF((H9-INT(H9))&gt;=0.001,1,0)+IF((I9-INT(I9))&gt;=0.001,1,0)+IF((J9-INT(J9))&gt;=0.001,1,0)+IF((K9-INT(K9))&gt;=0.001,1,0)+IF((L9-INT(L9))&gt;=0.001,1,0)+IF((M9-INT(M9))&gt;=0.001,1,0)+IF((N9-INT(N9))&gt;=0.001,1,0)+IF((O9-INT(O9))&gt;=0.001,1,0)+IF((P9-INT(P9))&gt;=0.001,1,0)+IF((Q9-INT(Q9))&gt;=0.001,1,0)+IF((R9-INT(R9))&gt;=0.001,1,0)+IF((S9-INT(S9))&gt;=0.001,1,0)+IF((T9-INT(T9))&gt;=0.001,1,0)+IF((U9-INT(U9))&gt;=0.001,1,0)+IF((V9-INT(V9))&gt;=0.001,1,0)+IF((W9-INT(W9))&gt;=0.001,1,0)+IF((X9-INT(X9))&gt;=0.001,1,0)+IF((Y9-INT(Y9))&gt;=0.001,1,0)+IF((Z9-INT(Z9))&gt;=0.001,1,0)+IF((AA9-INT(AA9))&gt;=0.001,1,0)+IF((AB9-INT(AB9))&gt;=0.001,1,0)+IF((AC9-INT(AC9))&gt;=0.001,1,0)+IF((AD9-INT(AD9))&gt;=0.001,1,0)+IF((AE9-INT(AE9))&gt;=0.001,1,0)+IF((AF9-INT(AF9))&gt;=0.001,1,0)+IF((AG9-INT(AG9))&gt;=0.001,1,0)+IF((AH9-INT(AH9))&gt;=0.001,1,0)+IF((AI9-INT(AI9))&gt;=0.001,1,0)+IF((AJ9-INT(AJ9))&gt;=0.001,1,0)+IF((AK9-INT(AK9))&gt;=0.001,1,0)+IF((AL9-INT(AL9))&gt;=0.001,1,0)+IF((AM9-INT(AM9))&gt;=0.001,1,0)+IF((AN9-INT(AN9))&gt;=0.001,1,0)+IF((AO9-INT(AO9))&gt;=0.001,1,0)+IF((AP9-INT(AP9))&gt;=0.001,1,0)+IF((AQ9-INT(AQ9))&gt;=0.001,1,0)</f>
        <v>19</v>
      </c>
      <c r="AS9" s="355">
        <f t="shared" ref="AS9:AS24" si="4">COUNTIF(D9:AQ9,"&gt;=0")-COUNTIF(D9:AQ9,"=0")-AR9</f>
        <v>5</v>
      </c>
      <c r="AT9" s="356">
        <f t="shared" ref="AT9:AT24" si="5">COUNTIF(D9:AQ9,"&gt;0")</f>
        <v>24</v>
      </c>
      <c r="AU9" s="64">
        <f t="shared" ref="AU9:AU24" si="6">COUNTIF(D9:AQ9,"&gt;=10")</f>
        <v>3</v>
      </c>
      <c r="AV9" s="344">
        <f t="shared" ref="AV9:AV24" si="7">COUNTIF(D9:AQ9,"&gt;=8")</f>
        <v>7</v>
      </c>
      <c r="BK9" s="299">
        <f t="shared" ref="BK9:BT18" si="8">POWER(10,-(13-BK$8))*COUNTIFS($D9:$BA9,"&gt;="&amp;BK$8,$D9:$BA9,"&lt;"&amp;BK$8+1)</f>
        <v>3.0000000000000001E-3</v>
      </c>
      <c r="BL9" s="299">
        <f t="shared" si="8"/>
        <v>2.0000000000000001E-4</v>
      </c>
      <c r="BM9" s="299">
        <f t="shared" si="8"/>
        <v>2.0000000000000002E-5</v>
      </c>
      <c r="BN9" s="299">
        <f t="shared" si="8"/>
        <v>3.0000000000000001E-6</v>
      </c>
      <c r="BO9" s="299">
        <f t="shared" si="8"/>
        <v>3.9999999999999998E-7</v>
      </c>
      <c r="BP9" s="299">
        <f t="shared" si="8"/>
        <v>3.0000000000000004E-8</v>
      </c>
      <c r="BQ9" s="299">
        <f t="shared" si="8"/>
        <v>1.0000000000000001E-9</v>
      </c>
      <c r="BR9" s="299">
        <f t="shared" si="8"/>
        <v>4.0000000000000001E-10</v>
      </c>
      <c r="BS9" s="299">
        <f t="shared" si="8"/>
        <v>9.9999999999999994E-12</v>
      </c>
      <c r="BT9" s="299">
        <f t="shared" si="8"/>
        <v>9.9999999999999998E-13</v>
      </c>
    </row>
    <row r="10" spans="1:72" x14ac:dyDescent="0.2">
      <c r="A10" s="275">
        <f t="shared" si="0"/>
        <v>2</v>
      </c>
      <c r="B10" s="313" t="str">
        <f>A$72</f>
        <v>Lääne</v>
      </c>
      <c r="C10" s="289">
        <f t="shared" si="1"/>
        <v>65.001241220202999</v>
      </c>
      <c r="D10" s="290">
        <f t="shared" ref="D10:AQ10" si="9">IFERROR(LARGE($D$72:$AQ$79,D$30),0)</f>
        <v>10.005000000000001</v>
      </c>
      <c r="E10" s="291">
        <f t="shared" si="9"/>
        <v>9.0000499999999999</v>
      </c>
      <c r="F10" s="291">
        <f t="shared" si="9"/>
        <v>9.0000300000000006</v>
      </c>
      <c r="G10" s="291">
        <f t="shared" si="9"/>
        <v>8.0039999999999996</v>
      </c>
      <c r="H10" s="291">
        <f t="shared" si="9"/>
        <v>8.0000499999999999</v>
      </c>
      <c r="I10" s="291">
        <f t="shared" si="9"/>
        <v>8.0000199999999992</v>
      </c>
      <c r="J10" s="291">
        <f t="shared" si="9"/>
        <v>7.0000400000000003</v>
      </c>
      <c r="K10" s="292">
        <f t="shared" si="9"/>
        <v>6.0000400000000003</v>
      </c>
      <c r="L10" s="290">
        <f t="shared" si="9"/>
        <v>5.0000400000000003</v>
      </c>
      <c r="M10" s="291">
        <f t="shared" si="9"/>
        <v>3.0030000000000001</v>
      </c>
      <c r="N10" s="293">
        <f t="shared" si="9"/>
        <v>3.0000399999999998</v>
      </c>
      <c r="O10" s="294">
        <f t="shared" si="9"/>
        <v>1.0049999999999999</v>
      </c>
      <c r="P10" s="294">
        <f t="shared" si="9"/>
        <v>1.004</v>
      </c>
      <c r="Q10" s="294">
        <f t="shared" si="9"/>
        <v>0</v>
      </c>
      <c r="R10" s="294">
        <f t="shared" si="9"/>
        <v>0</v>
      </c>
      <c r="S10" s="294">
        <f t="shared" si="9"/>
        <v>0</v>
      </c>
      <c r="T10" s="294">
        <f t="shared" si="9"/>
        <v>0</v>
      </c>
      <c r="U10" s="294">
        <f t="shared" si="9"/>
        <v>0</v>
      </c>
      <c r="V10" s="294">
        <f t="shared" si="9"/>
        <v>0</v>
      </c>
      <c r="W10" s="294">
        <f t="shared" si="9"/>
        <v>0</v>
      </c>
      <c r="X10" s="294">
        <f t="shared" si="9"/>
        <v>0</v>
      </c>
      <c r="Y10" s="294">
        <f t="shared" si="9"/>
        <v>0</v>
      </c>
      <c r="Z10" s="294">
        <f t="shared" si="9"/>
        <v>0</v>
      </c>
      <c r="AA10" s="294">
        <f t="shared" si="9"/>
        <v>0</v>
      </c>
      <c r="AB10" s="294">
        <f t="shared" si="9"/>
        <v>0</v>
      </c>
      <c r="AC10" s="294">
        <f t="shared" si="9"/>
        <v>0</v>
      </c>
      <c r="AD10" s="294">
        <f t="shared" si="9"/>
        <v>0</v>
      </c>
      <c r="AE10" s="294">
        <f t="shared" si="9"/>
        <v>0</v>
      </c>
      <c r="AF10" s="294">
        <f t="shared" si="9"/>
        <v>0</v>
      </c>
      <c r="AG10" s="294">
        <f t="shared" si="9"/>
        <v>0</v>
      </c>
      <c r="AH10" s="294">
        <f t="shared" si="9"/>
        <v>0</v>
      </c>
      <c r="AI10" s="294">
        <f t="shared" si="9"/>
        <v>0</v>
      </c>
      <c r="AJ10" s="294">
        <f t="shared" si="9"/>
        <v>0</v>
      </c>
      <c r="AK10" s="294">
        <f t="shared" si="9"/>
        <v>0</v>
      </c>
      <c r="AL10" s="294">
        <f t="shared" si="9"/>
        <v>0</v>
      </c>
      <c r="AM10" s="294">
        <f t="shared" si="9"/>
        <v>0</v>
      </c>
      <c r="AN10" s="294">
        <f t="shared" si="9"/>
        <v>0</v>
      </c>
      <c r="AO10" s="294">
        <f t="shared" si="9"/>
        <v>0</v>
      </c>
      <c r="AP10" s="294">
        <f t="shared" si="9"/>
        <v>0</v>
      </c>
      <c r="AQ10" s="295">
        <f t="shared" si="9"/>
        <v>0</v>
      </c>
      <c r="AR10" s="296">
        <f t="shared" si="3"/>
        <v>5</v>
      </c>
      <c r="AS10" s="297">
        <f t="shared" si="4"/>
        <v>8</v>
      </c>
      <c r="AT10" s="298">
        <f t="shared" si="5"/>
        <v>13</v>
      </c>
      <c r="AU10" s="64">
        <f t="shared" si="6"/>
        <v>1</v>
      </c>
      <c r="AV10" s="344">
        <f t="shared" si="7"/>
        <v>6</v>
      </c>
      <c r="BK10" s="299">
        <f t="shared" si="8"/>
        <v>1E-3</v>
      </c>
      <c r="BL10" s="299">
        <f t="shared" si="8"/>
        <v>2.0000000000000001E-4</v>
      </c>
      <c r="BM10" s="299">
        <f t="shared" si="8"/>
        <v>4.0000000000000003E-5</v>
      </c>
      <c r="BN10" s="299">
        <f t="shared" si="8"/>
        <v>9.9999999999999995E-7</v>
      </c>
      <c r="BO10" s="299">
        <f t="shared" si="8"/>
        <v>1.9999999999999999E-7</v>
      </c>
      <c r="BP10" s="299">
        <f t="shared" si="8"/>
        <v>2E-8</v>
      </c>
      <c r="BQ10" s="299">
        <f t="shared" si="8"/>
        <v>0</v>
      </c>
      <c r="BR10" s="299">
        <f t="shared" si="8"/>
        <v>2.0000000000000001E-10</v>
      </c>
      <c r="BS10" s="299">
        <f t="shared" si="8"/>
        <v>0</v>
      </c>
      <c r="BT10" s="299">
        <f t="shared" si="8"/>
        <v>3.0000000000000001E-12</v>
      </c>
    </row>
    <row r="11" spans="1:72" x14ac:dyDescent="0.2">
      <c r="A11" s="275">
        <f t="shared" si="0"/>
        <v>3</v>
      </c>
      <c r="B11" s="313" t="str">
        <f>A$144</f>
        <v>Võru</v>
      </c>
      <c r="C11" s="289">
        <f t="shared" si="1"/>
        <v>42.00202010313</v>
      </c>
      <c r="D11" s="290">
        <f t="shared" ref="D11:AQ11" si="10">IFERROR(LARGE($D$144:$AQ$151,D$30),0)</f>
        <v>10.00005</v>
      </c>
      <c r="E11" s="291">
        <f t="shared" si="10"/>
        <v>10.000019999999999</v>
      </c>
      <c r="F11" s="291">
        <f t="shared" si="10"/>
        <v>8.0050000000000008</v>
      </c>
      <c r="G11" s="291">
        <f t="shared" si="10"/>
        <v>6.0049999999999999</v>
      </c>
      <c r="H11" s="291">
        <f t="shared" si="10"/>
        <v>4.0049999999999999</v>
      </c>
      <c r="I11" s="291">
        <f t="shared" si="10"/>
        <v>2.0030000000000001</v>
      </c>
      <c r="J11" s="291">
        <f t="shared" si="10"/>
        <v>2.0000399999999998</v>
      </c>
      <c r="K11" s="292">
        <f t="shared" si="10"/>
        <v>4.0000000000000003E-5</v>
      </c>
      <c r="L11" s="290">
        <f t="shared" si="10"/>
        <v>0</v>
      </c>
      <c r="M11" s="291">
        <f t="shared" si="10"/>
        <v>0</v>
      </c>
      <c r="N11" s="293">
        <f t="shared" si="10"/>
        <v>0</v>
      </c>
      <c r="O11" s="294">
        <f t="shared" si="10"/>
        <v>0</v>
      </c>
      <c r="P11" s="294">
        <f t="shared" si="10"/>
        <v>0</v>
      </c>
      <c r="Q11" s="294">
        <f t="shared" si="10"/>
        <v>0</v>
      </c>
      <c r="R11" s="294">
        <f t="shared" si="10"/>
        <v>0</v>
      </c>
      <c r="S11" s="294">
        <f t="shared" si="10"/>
        <v>0</v>
      </c>
      <c r="T11" s="294">
        <f t="shared" si="10"/>
        <v>0</v>
      </c>
      <c r="U11" s="294">
        <f t="shared" si="10"/>
        <v>0</v>
      </c>
      <c r="V11" s="294">
        <f t="shared" si="10"/>
        <v>0</v>
      </c>
      <c r="W11" s="294">
        <f t="shared" si="10"/>
        <v>0</v>
      </c>
      <c r="X11" s="294">
        <f t="shared" si="10"/>
        <v>0</v>
      </c>
      <c r="Y11" s="294">
        <f t="shared" si="10"/>
        <v>0</v>
      </c>
      <c r="Z11" s="294">
        <f t="shared" si="10"/>
        <v>0</v>
      </c>
      <c r="AA11" s="294">
        <f t="shared" si="10"/>
        <v>0</v>
      </c>
      <c r="AB11" s="294">
        <f t="shared" si="10"/>
        <v>0</v>
      </c>
      <c r="AC11" s="294">
        <f t="shared" si="10"/>
        <v>0</v>
      </c>
      <c r="AD11" s="294">
        <f t="shared" si="10"/>
        <v>0</v>
      </c>
      <c r="AE11" s="294">
        <f t="shared" si="10"/>
        <v>0</v>
      </c>
      <c r="AF11" s="294">
        <f t="shared" si="10"/>
        <v>0</v>
      </c>
      <c r="AG11" s="294">
        <f t="shared" si="10"/>
        <v>0</v>
      </c>
      <c r="AH11" s="294">
        <f t="shared" si="10"/>
        <v>0</v>
      </c>
      <c r="AI11" s="294">
        <f t="shared" si="10"/>
        <v>0</v>
      </c>
      <c r="AJ11" s="294">
        <f t="shared" si="10"/>
        <v>0</v>
      </c>
      <c r="AK11" s="294">
        <f t="shared" si="10"/>
        <v>0</v>
      </c>
      <c r="AL11" s="294">
        <f t="shared" si="10"/>
        <v>0</v>
      </c>
      <c r="AM11" s="294">
        <f t="shared" si="10"/>
        <v>0</v>
      </c>
      <c r="AN11" s="294">
        <f t="shared" si="10"/>
        <v>0</v>
      </c>
      <c r="AO11" s="294">
        <f t="shared" si="10"/>
        <v>0</v>
      </c>
      <c r="AP11" s="294">
        <f t="shared" si="10"/>
        <v>0</v>
      </c>
      <c r="AQ11" s="295">
        <f t="shared" si="10"/>
        <v>0</v>
      </c>
      <c r="AR11" s="296">
        <f t="shared" si="3"/>
        <v>4</v>
      </c>
      <c r="AS11" s="297">
        <f t="shared" si="4"/>
        <v>4</v>
      </c>
      <c r="AT11" s="298">
        <f t="shared" si="5"/>
        <v>8</v>
      </c>
      <c r="AU11" s="64">
        <f t="shared" si="6"/>
        <v>2</v>
      </c>
      <c r="AV11" s="344">
        <f t="shared" si="7"/>
        <v>3</v>
      </c>
      <c r="BK11" s="299">
        <f t="shared" si="8"/>
        <v>2E-3</v>
      </c>
      <c r="BL11" s="299">
        <f t="shared" si="8"/>
        <v>0</v>
      </c>
      <c r="BM11" s="299">
        <f t="shared" si="8"/>
        <v>2.0000000000000002E-5</v>
      </c>
      <c r="BN11" s="299">
        <f t="shared" si="8"/>
        <v>0</v>
      </c>
      <c r="BO11" s="299">
        <f t="shared" si="8"/>
        <v>9.9999999999999995E-8</v>
      </c>
      <c r="BP11" s="299">
        <f t="shared" si="8"/>
        <v>0</v>
      </c>
      <c r="BQ11" s="299">
        <f t="shared" si="8"/>
        <v>3.0000000000000004E-9</v>
      </c>
      <c r="BR11" s="299">
        <f t="shared" si="8"/>
        <v>1E-10</v>
      </c>
      <c r="BS11" s="299">
        <f t="shared" si="8"/>
        <v>3E-11</v>
      </c>
      <c r="BT11" s="299">
        <f t="shared" si="8"/>
        <v>0</v>
      </c>
    </row>
    <row r="12" spans="1:72" x14ac:dyDescent="0.2">
      <c r="A12" s="275">
        <f t="shared" si="0"/>
        <v>4</v>
      </c>
      <c r="B12" s="313" t="str">
        <f>A$120</f>
        <v>Tartu</v>
      </c>
      <c r="C12" s="289">
        <f t="shared" si="1"/>
        <v>41.001103020031998</v>
      </c>
      <c r="D12" s="290">
        <f t="shared" ref="D12:AQ12" si="11">IFERROR(LARGE($D$120:$AQ$127,D$30),0)</f>
        <v>10.000030000000001</v>
      </c>
      <c r="E12" s="291">
        <f t="shared" si="11"/>
        <v>9.0000199999999992</v>
      </c>
      <c r="F12" s="291">
        <f t="shared" si="11"/>
        <v>7.0030000000000001</v>
      </c>
      <c r="G12" s="291">
        <f t="shared" si="11"/>
        <v>7.0019999999999998</v>
      </c>
      <c r="H12" s="291">
        <f t="shared" si="11"/>
        <v>5.0030000000000001</v>
      </c>
      <c r="I12" s="291">
        <f t="shared" si="11"/>
        <v>2.0049999999999999</v>
      </c>
      <c r="J12" s="291">
        <f t="shared" si="11"/>
        <v>1.0029999999999999</v>
      </c>
      <c r="K12" s="292">
        <f t="shared" si="11"/>
        <v>0</v>
      </c>
      <c r="L12" s="290">
        <f t="shared" si="11"/>
        <v>0</v>
      </c>
      <c r="M12" s="291">
        <f t="shared" si="11"/>
        <v>0</v>
      </c>
      <c r="N12" s="293">
        <f t="shared" si="11"/>
        <v>0</v>
      </c>
      <c r="O12" s="294">
        <f t="shared" si="11"/>
        <v>0</v>
      </c>
      <c r="P12" s="294">
        <f t="shared" si="11"/>
        <v>0</v>
      </c>
      <c r="Q12" s="294">
        <f t="shared" si="11"/>
        <v>0</v>
      </c>
      <c r="R12" s="294">
        <f t="shared" si="11"/>
        <v>0</v>
      </c>
      <c r="S12" s="294">
        <f t="shared" si="11"/>
        <v>0</v>
      </c>
      <c r="T12" s="294">
        <f t="shared" si="11"/>
        <v>0</v>
      </c>
      <c r="U12" s="294">
        <f t="shared" si="11"/>
        <v>0</v>
      </c>
      <c r="V12" s="294">
        <f t="shared" si="11"/>
        <v>0</v>
      </c>
      <c r="W12" s="294">
        <f t="shared" si="11"/>
        <v>0</v>
      </c>
      <c r="X12" s="294">
        <f t="shared" si="11"/>
        <v>0</v>
      </c>
      <c r="Y12" s="294">
        <f t="shared" si="11"/>
        <v>0</v>
      </c>
      <c r="Z12" s="294">
        <f t="shared" si="11"/>
        <v>0</v>
      </c>
      <c r="AA12" s="294">
        <f t="shared" si="11"/>
        <v>0</v>
      </c>
      <c r="AB12" s="294">
        <f t="shared" si="11"/>
        <v>0</v>
      </c>
      <c r="AC12" s="294">
        <f t="shared" si="11"/>
        <v>0</v>
      </c>
      <c r="AD12" s="294">
        <f t="shared" si="11"/>
        <v>0</v>
      </c>
      <c r="AE12" s="294">
        <f t="shared" si="11"/>
        <v>0</v>
      </c>
      <c r="AF12" s="294">
        <f t="shared" si="11"/>
        <v>0</v>
      </c>
      <c r="AG12" s="294">
        <f t="shared" si="11"/>
        <v>0</v>
      </c>
      <c r="AH12" s="294">
        <f t="shared" si="11"/>
        <v>0</v>
      </c>
      <c r="AI12" s="294">
        <f t="shared" si="11"/>
        <v>0</v>
      </c>
      <c r="AJ12" s="294">
        <f t="shared" si="11"/>
        <v>0</v>
      </c>
      <c r="AK12" s="294">
        <f t="shared" si="11"/>
        <v>0</v>
      </c>
      <c r="AL12" s="294">
        <f t="shared" si="11"/>
        <v>0</v>
      </c>
      <c r="AM12" s="294">
        <f t="shared" si="11"/>
        <v>0</v>
      </c>
      <c r="AN12" s="294">
        <f t="shared" si="11"/>
        <v>0</v>
      </c>
      <c r="AO12" s="294">
        <f t="shared" si="11"/>
        <v>0</v>
      </c>
      <c r="AP12" s="294">
        <f t="shared" si="11"/>
        <v>0</v>
      </c>
      <c r="AQ12" s="295">
        <f t="shared" si="11"/>
        <v>0</v>
      </c>
      <c r="AR12" s="296">
        <f t="shared" si="3"/>
        <v>5</v>
      </c>
      <c r="AS12" s="297">
        <f t="shared" si="4"/>
        <v>2</v>
      </c>
      <c r="AT12" s="298">
        <f t="shared" si="5"/>
        <v>7</v>
      </c>
      <c r="AU12" s="64">
        <f t="shared" si="6"/>
        <v>1</v>
      </c>
      <c r="AV12" s="344">
        <f t="shared" si="7"/>
        <v>2</v>
      </c>
      <c r="BK12" s="299">
        <f t="shared" si="8"/>
        <v>1E-3</v>
      </c>
      <c r="BL12" s="299">
        <f t="shared" si="8"/>
        <v>1E-4</v>
      </c>
      <c r="BM12" s="299">
        <f t="shared" si="8"/>
        <v>0</v>
      </c>
      <c r="BN12" s="299">
        <f t="shared" si="8"/>
        <v>3.0000000000000001E-6</v>
      </c>
      <c r="BO12" s="299">
        <f t="shared" si="8"/>
        <v>0</v>
      </c>
      <c r="BP12" s="299">
        <f t="shared" si="8"/>
        <v>2E-8</v>
      </c>
      <c r="BQ12" s="299">
        <f t="shared" si="8"/>
        <v>0</v>
      </c>
      <c r="BR12" s="299">
        <f t="shared" si="8"/>
        <v>0</v>
      </c>
      <c r="BS12" s="299">
        <f t="shared" si="8"/>
        <v>3E-11</v>
      </c>
      <c r="BT12" s="299">
        <f t="shared" si="8"/>
        <v>2E-12</v>
      </c>
    </row>
    <row r="13" spans="1:72" x14ac:dyDescent="0.2">
      <c r="A13" s="275">
        <f t="shared" si="0"/>
        <v>5</v>
      </c>
      <c r="B13" s="313" t="str">
        <f>A$128</f>
        <v>Valga</v>
      </c>
      <c r="C13" s="289">
        <f t="shared" si="1"/>
        <v>37.000301111109998</v>
      </c>
      <c r="D13" s="290">
        <f t="shared" ref="D13:AQ13" si="12">IFERROR(LARGE($D$128:$AQ$135,D$30),0)</f>
        <v>9.0050000000000008</v>
      </c>
      <c r="E13" s="291">
        <f t="shared" si="12"/>
        <v>9.0020000000000007</v>
      </c>
      <c r="F13" s="291">
        <f t="shared" si="12"/>
        <v>9.0000400000000003</v>
      </c>
      <c r="G13" s="291">
        <f t="shared" si="12"/>
        <v>6.0000200000000001</v>
      </c>
      <c r="H13" s="291">
        <f t="shared" si="12"/>
        <v>4.0019999999999998</v>
      </c>
      <c r="I13" s="291">
        <f t="shared" si="12"/>
        <v>5.0000000000000001E-3</v>
      </c>
      <c r="J13" s="291">
        <f t="shared" si="12"/>
        <v>5.0000000000000001E-3</v>
      </c>
      <c r="K13" s="292">
        <f t="shared" si="12"/>
        <v>0</v>
      </c>
      <c r="L13" s="290">
        <f t="shared" si="12"/>
        <v>0</v>
      </c>
      <c r="M13" s="291">
        <f t="shared" si="12"/>
        <v>0</v>
      </c>
      <c r="N13" s="293">
        <f t="shared" si="12"/>
        <v>0</v>
      </c>
      <c r="O13" s="294">
        <f t="shared" si="12"/>
        <v>0</v>
      </c>
      <c r="P13" s="294">
        <f t="shared" si="12"/>
        <v>0</v>
      </c>
      <c r="Q13" s="294">
        <f t="shared" si="12"/>
        <v>0</v>
      </c>
      <c r="R13" s="294">
        <f t="shared" si="12"/>
        <v>0</v>
      </c>
      <c r="S13" s="294">
        <f t="shared" si="12"/>
        <v>0</v>
      </c>
      <c r="T13" s="294">
        <f t="shared" si="12"/>
        <v>0</v>
      </c>
      <c r="U13" s="294">
        <f t="shared" si="12"/>
        <v>0</v>
      </c>
      <c r="V13" s="294">
        <f t="shared" si="12"/>
        <v>0</v>
      </c>
      <c r="W13" s="294">
        <f t="shared" si="12"/>
        <v>0</v>
      </c>
      <c r="X13" s="294">
        <f t="shared" si="12"/>
        <v>0</v>
      </c>
      <c r="Y13" s="294">
        <f t="shared" si="12"/>
        <v>0</v>
      </c>
      <c r="Z13" s="294">
        <f t="shared" si="12"/>
        <v>0</v>
      </c>
      <c r="AA13" s="294">
        <f t="shared" si="12"/>
        <v>0</v>
      </c>
      <c r="AB13" s="294">
        <f t="shared" si="12"/>
        <v>0</v>
      </c>
      <c r="AC13" s="294">
        <f t="shared" si="12"/>
        <v>0</v>
      </c>
      <c r="AD13" s="294">
        <f t="shared" si="12"/>
        <v>0</v>
      </c>
      <c r="AE13" s="294">
        <f t="shared" si="12"/>
        <v>0</v>
      </c>
      <c r="AF13" s="294">
        <f t="shared" si="12"/>
        <v>0</v>
      </c>
      <c r="AG13" s="294">
        <f t="shared" si="12"/>
        <v>0</v>
      </c>
      <c r="AH13" s="294">
        <f t="shared" si="12"/>
        <v>0</v>
      </c>
      <c r="AI13" s="294">
        <f t="shared" si="12"/>
        <v>0</v>
      </c>
      <c r="AJ13" s="294">
        <f t="shared" si="12"/>
        <v>0</v>
      </c>
      <c r="AK13" s="294">
        <f t="shared" si="12"/>
        <v>0</v>
      </c>
      <c r="AL13" s="294">
        <f t="shared" si="12"/>
        <v>0</v>
      </c>
      <c r="AM13" s="294">
        <f t="shared" si="12"/>
        <v>0</v>
      </c>
      <c r="AN13" s="294">
        <f t="shared" si="12"/>
        <v>0</v>
      </c>
      <c r="AO13" s="294">
        <f t="shared" si="12"/>
        <v>0</v>
      </c>
      <c r="AP13" s="294">
        <f t="shared" si="12"/>
        <v>0</v>
      </c>
      <c r="AQ13" s="295">
        <f t="shared" si="12"/>
        <v>0</v>
      </c>
      <c r="AR13" s="296">
        <f t="shared" si="3"/>
        <v>5</v>
      </c>
      <c r="AS13" s="297">
        <f t="shared" si="4"/>
        <v>2</v>
      </c>
      <c r="AT13" s="298">
        <f t="shared" si="5"/>
        <v>7</v>
      </c>
      <c r="AU13" s="64">
        <f t="shared" si="6"/>
        <v>0</v>
      </c>
      <c r="AV13" s="344">
        <f t="shared" si="7"/>
        <v>3</v>
      </c>
      <c r="BK13" s="299">
        <f t="shared" si="8"/>
        <v>0</v>
      </c>
      <c r="BL13" s="299">
        <f t="shared" si="8"/>
        <v>3.0000000000000003E-4</v>
      </c>
      <c r="BM13" s="299">
        <f t="shared" si="8"/>
        <v>0</v>
      </c>
      <c r="BN13" s="299">
        <f t="shared" si="8"/>
        <v>9.9999999999999995E-7</v>
      </c>
      <c r="BO13" s="299">
        <f t="shared" si="8"/>
        <v>9.9999999999999995E-8</v>
      </c>
      <c r="BP13" s="299">
        <f t="shared" si="8"/>
        <v>1E-8</v>
      </c>
      <c r="BQ13" s="299">
        <f t="shared" si="8"/>
        <v>1.0000000000000001E-9</v>
      </c>
      <c r="BR13" s="299">
        <f t="shared" si="8"/>
        <v>1E-10</v>
      </c>
      <c r="BS13" s="299">
        <f t="shared" si="8"/>
        <v>9.9999999999999994E-12</v>
      </c>
      <c r="BT13" s="299">
        <f t="shared" si="8"/>
        <v>0</v>
      </c>
    </row>
    <row r="14" spans="1:72" x14ac:dyDescent="0.2">
      <c r="A14" s="275">
        <f t="shared" si="0"/>
        <v>6</v>
      </c>
      <c r="B14" s="314" t="str">
        <f>A$80</f>
        <v>L-Viru</v>
      </c>
      <c r="C14" s="289">
        <f t="shared" si="1"/>
        <v>28.001010030121002</v>
      </c>
      <c r="D14" s="290">
        <f t="shared" ref="D14:AQ14" si="13">IFERROR(LARGE($D$80:$AQ$87,D$30),0)</f>
        <v>10.00004</v>
      </c>
      <c r="E14" s="291">
        <f t="shared" si="13"/>
        <v>8.0000400000000003</v>
      </c>
      <c r="F14" s="291">
        <f t="shared" si="13"/>
        <v>5.0039999999999996</v>
      </c>
      <c r="G14" s="291">
        <f t="shared" si="13"/>
        <v>5.0019999999999998</v>
      </c>
      <c r="H14" s="291">
        <f t="shared" si="13"/>
        <v>5.0000000000000001E-3</v>
      </c>
      <c r="I14" s="291">
        <f t="shared" si="13"/>
        <v>0</v>
      </c>
      <c r="J14" s="291">
        <f t="shared" si="13"/>
        <v>0</v>
      </c>
      <c r="K14" s="292">
        <f t="shared" si="13"/>
        <v>0</v>
      </c>
      <c r="L14" s="290">
        <f t="shared" si="13"/>
        <v>0</v>
      </c>
      <c r="M14" s="291">
        <f t="shared" si="13"/>
        <v>0</v>
      </c>
      <c r="N14" s="293">
        <f t="shared" si="13"/>
        <v>0</v>
      </c>
      <c r="O14" s="294">
        <f t="shared" si="13"/>
        <v>0</v>
      </c>
      <c r="P14" s="294">
        <f t="shared" si="13"/>
        <v>0</v>
      </c>
      <c r="Q14" s="294">
        <f t="shared" si="13"/>
        <v>0</v>
      </c>
      <c r="R14" s="294">
        <f t="shared" si="13"/>
        <v>0</v>
      </c>
      <c r="S14" s="294">
        <f t="shared" si="13"/>
        <v>0</v>
      </c>
      <c r="T14" s="294">
        <f t="shared" si="13"/>
        <v>0</v>
      </c>
      <c r="U14" s="294">
        <f t="shared" si="13"/>
        <v>0</v>
      </c>
      <c r="V14" s="294">
        <f t="shared" si="13"/>
        <v>0</v>
      </c>
      <c r="W14" s="294">
        <f t="shared" si="13"/>
        <v>0</v>
      </c>
      <c r="X14" s="294">
        <f t="shared" si="13"/>
        <v>0</v>
      </c>
      <c r="Y14" s="294">
        <f t="shared" si="13"/>
        <v>0</v>
      </c>
      <c r="Z14" s="294">
        <f t="shared" si="13"/>
        <v>0</v>
      </c>
      <c r="AA14" s="294">
        <f t="shared" si="13"/>
        <v>0</v>
      </c>
      <c r="AB14" s="294">
        <f t="shared" si="13"/>
        <v>0</v>
      </c>
      <c r="AC14" s="294">
        <f t="shared" si="13"/>
        <v>0</v>
      </c>
      <c r="AD14" s="294">
        <f t="shared" si="13"/>
        <v>0</v>
      </c>
      <c r="AE14" s="294">
        <f t="shared" si="13"/>
        <v>0</v>
      </c>
      <c r="AF14" s="294">
        <f t="shared" si="13"/>
        <v>0</v>
      </c>
      <c r="AG14" s="294">
        <f t="shared" si="13"/>
        <v>0</v>
      </c>
      <c r="AH14" s="294">
        <f t="shared" si="13"/>
        <v>0</v>
      </c>
      <c r="AI14" s="294">
        <f t="shared" si="13"/>
        <v>0</v>
      </c>
      <c r="AJ14" s="294">
        <f t="shared" si="13"/>
        <v>0</v>
      </c>
      <c r="AK14" s="294">
        <f t="shared" si="13"/>
        <v>0</v>
      </c>
      <c r="AL14" s="294">
        <f t="shared" si="13"/>
        <v>0</v>
      </c>
      <c r="AM14" s="294">
        <f t="shared" si="13"/>
        <v>0</v>
      </c>
      <c r="AN14" s="294">
        <f t="shared" si="13"/>
        <v>0</v>
      </c>
      <c r="AO14" s="294">
        <f t="shared" si="13"/>
        <v>0</v>
      </c>
      <c r="AP14" s="294">
        <f t="shared" si="13"/>
        <v>0</v>
      </c>
      <c r="AQ14" s="295">
        <f t="shared" si="13"/>
        <v>0</v>
      </c>
      <c r="AR14" s="296">
        <f t="shared" si="3"/>
        <v>3</v>
      </c>
      <c r="AS14" s="297">
        <f t="shared" si="4"/>
        <v>2</v>
      </c>
      <c r="AT14" s="298">
        <f t="shared" si="5"/>
        <v>5</v>
      </c>
      <c r="AU14" s="64">
        <f t="shared" si="6"/>
        <v>1</v>
      </c>
      <c r="AV14" s="344">
        <f t="shared" si="7"/>
        <v>2</v>
      </c>
      <c r="BK14" s="299">
        <f t="shared" si="8"/>
        <v>1E-3</v>
      </c>
      <c r="BL14" s="299">
        <f t="shared" si="8"/>
        <v>0</v>
      </c>
      <c r="BM14" s="299">
        <f t="shared" si="8"/>
        <v>1.0000000000000001E-5</v>
      </c>
      <c r="BN14" s="299">
        <f t="shared" si="8"/>
        <v>0</v>
      </c>
      <c r="BO14" s="299">
        <f t="shared" si="8"/>
        <v>0</v>
      </c>
      <c r="BP14" s="299">
        <f t="shared" si="8"/>
        <v>3.0000000000000004E-8</v>
      </c>
      <c r="BQ14" s="299">
        <f t="shared" si="8"/>
        <v>0</v>
      </c>
      <c r="BR14" s="299">
        <f t="shared" si="8"/>
        <v>1E-10</v>
      </c>
      <c r="BS14" s="299">
        <f t="shared" si="8"/>
        <v>1.9999999999999999E-11</v>
      </c>
      <c r="BT14" s="299">
        <f t="shared" si="8"/>
        <v>9.9999999999999998E-13</v>
      </c>
    </row>
    <row r="15" spans="1:72" x14ac:dyDescent="0.2">
      <c r="A15" s="275">
        <f t="shared" si="0"/>
        <v>7</v>
      </c>
      <c r="B15" s="313" t="str">
        <f>A$56</f>
        <v>Jõgeva</v>
      </c>
      <c r="C15" s="289">
        <f t="shared" si="1"/>
        <v>22.000002003020001</v>
      </c>
      <c r="D15" s="290">
        <f t="shared" ref="D15:AQ15" si="14">IFERROR(LARGE($D$56:$AQ$63,D$30),0)</f>
        <v>7.0049999999999999</v>
      </c>
      <c r="E15" s="291">
        <f t="shared" si="14"/>
        <v>7.0000200000000001</v>
      </c>
      <c r="F15" s="291">
        <f t="shared" si="14"/>
        <v>4.0030000000000001</v>
      </c>
      <c r="G15" s="291">
        <f t="shared" si="14"/>
        <v>4.0000400000000003</v>
      </c>
      <c r="H15" s="291">
        <f t="shared" si="14"/>
        <v>0</v>
      </c>
      <c r="I15" s="291">
        <f t="shared" si="14"/>
        <v>0</v>
      </c>
      <c r="J15" s="291">
        <f t="shared" si="14"/>
        <v>0</v>
      </c>
      <c r="K15" s="292">
        <f t="shared" si="14"/>
        <v>0</v>
      </c>
      <c r="L15" s="290">
        <f t="shared" si="14"/>
        <v>0</v>
      </c>
      <c r="M15" s="291">
        <f t="shared" si="14"/>
        <v>0</v>
      </c>
      <c r="N15" s="293">
        <f t="shared" si="14"/>
        <v>0</v>
      </c>
      <c r="O15" s="294">
        <f t="shared" si="14"/>
        <v>0</v>
      </c>
      <c r="P15" s="294">
        <f t="shared" si="14"/>
        <v>0</v>
      </c>
      <c r="Q15" s="294">
        <f t="shared" si="14"/>
        <v>0</v>
      </c>
      <c r="R15" s="294">
        <f t="shared" si="14"/>
        <v>0</v>
      </c>
      <c r="S15" s="294">
        <f t="shared" si="14"/>
        <v>0</v>
      </c>
      <c r="T15" s="294">
        <f t="shared" si="14"/>
        <v>0</v>
      </c>
      <c r="U15" s="294">
        <f t="shared" si="14"/>
        <v>0</v>
      </c>
      <c r="V15" s="294">
        <f t="shared" si="14"/>
        <v>0</v>
      </c>
      <c r="W15" s="294">
        <f t="shared" si="14"/>
        <v>0</v>
      </c>
      <c r="X15" s="294">
        <f t="shared" si="14"/>
        <v>0</v>
      </c>
      <c r="Y15" s="294">
        <f t="shared" si="14"/>
        <v>0</v>
      </c>
      <c r="Z15" s="294">
        <f t="shared" si="14"/>
        <v>0</v>
      </c>
      <c r="AA15" s="294">
        <f t="shared" si="14"/>
        <v>0</v>
      </c>
      <c r="AB15" s="294">
        <f t="shared" si="14"/>
        <v>0</v>
      </c>
      <c r="AC15" s="294">
        <f t="shared" si="14"/>
        <v>0</v>
      </c>
      <c r="AD15" s="294">
        <f t="shared" si="14"/>
        <v>0</v>
      </c>
      <c r="AE15" s="294">
        <f t="shared" si="14"/>
        <v>0</v>
      </c>
      <c r="AF15" s="294">
        <f t="shared" si="14"/>
        <v>0</v>
      </c>
      <c r="AG15" s="294">
        <f t="shared" si="14"/>
        <v>0</v>
      </c>
      <c r="AH15" s="294">
        <f t="shared" si="14"/>
        <v>0</v>
      </c>
      <c r="AI15" s="294">
        <f t="shared" si="14"/>
        <v>0</v>
      </c>
      <c r="AJ15" s="294">
        <f t="shared" si="14"/>
        <v>0</v>
      </c>
      <c r="AK15" s="294">
        <f t="shared" si="14"/>
        <v>0</v>
      </c>
      <c r="AL15" s="294">
        <f t="shared" si="14"/>
        <v>0</v>
      </c>
      <c r="AM15" s="294">
        <f t="shared" si="14"/>
        <v>0</v>
      </c>
      <c r="AN15" s="294">
        <f t="shared" si="14"/>
        <v>0</v>
      </c>
      <c r="AO15" s="294">
        <f t="shared" si="14"/>
        <v>0</v>
      </c>
      <c r="AP15" s="294">
        <f t="shared" si="14"/>
        <v>0</v>
      </c>
      <c r="AQ15" s="295">
        <f t="shared" si="14"/>
        <v>0</v>
      </c>
      <c r="AR15" s="296">
        <f t="shared" si="3"/>
        <v>2</v>
      </c>
      <c r="AS15" s="297">
        <f t="shared" si="4"/>
        <v>2</v>
      </c>
      <c r="AT15" s="298">
        <f t="shared" si="5"/>
        <v>4</v>
      </c>
      <c r="AU15" s="366">
        <f t="shared" si="6"/>
        <v>0</v>
      </c>
      <c r="AV15" s="344">
        <f t="shared" si="7"/>
        <v>0</v>
      </c>
      <c r="BK15" s="299">
        <f t="shared" si="8"/>
        <v>0</v>
      </c>
      <c r="BL15" s="299">
        <f t="shared" si="8"/>
        <v>0</v>
      </c>
      <c r="BM15" s="299">
        <f t="shared" si="8"/>
        <v>0</v>
      </c>
      <c r="BN15" s="299">
        <f t="shared" si="8"/>
        <v>1.9999999999999999E-6</v>
      </c>
      <c r="BO15" s="299">
        <f t="shared" si="8"/>
        <v>0</v>
      </c>
      <c r="BP15" s="299">
        <f t="shared" si="8"/>
        <v>0</v>
      </c>
      <c r="BQ15" s="299">
        <f t="shared" si="8"/>
        <v>3.0000000000000004E-9</v>
      </c>
      <c r="BR15" s="299">
        <f t="shared" si="8"/>
        <v>0</v>
      </c>
      <c r="BS15" s="299">
        <f t="shared" si="8"/>
        <v>1.9999999999999999E-11</v>
      </c>
      <c r="BT15" s="299">
        <f t="shared" si="8"/>
        <v>0</v>
      </c>
    </row>
    <row r="16" spans="1:72" hidden="1" x14ac:dyDescent="0.2">
      <c r="A16" s="275">
        <f t="shared" si="0"/>
        <v>8</v>
      </c>
      <c r="B16" s="313" t="str">
        <f>A$32</f>
        <v>Harju</v>
      </c>
      <c r="C16" s="289">
        <f t="shared" si="1"/>
        <v>0</v>
      </c>
      <c r="D16" s="290">
        <f t="shared" ref="D16:AQ16" si="15">IFERROR(LARGE($D$32:$AQ$39,D$30),0)</f>
        <v>0</v>
      </c>
      <c r="E16" s="291">
        <f t="shared" si="15"/>
        <v>0</v>
      </c>
      <c r="F16" s="291">
        <f t="shared" si="15"/>
        <v>0</v>
      </c>
      <c r="G16" s="291">
        <f t="shared" si="15"/>
        <v>0</v>
      </c>
      <c r="H16" s="291">
        <f t="shared" si="15"/>
        <v>0</v>
      </c>
      <c r="I16" s="291">
        <f t="shared" si="15"/>
        <v>0</v>
      </c>
      <c r="J16" s="291">
        <f t="shared" si="15"/>
        <v>0</v>
      </c>
      <c r="K16" s="292">
        <f t="shared" si="15"/>
        <v>0</v>
      </c>
      <c r="L16" s="290">
        <f t="shared" si="15"/>
        <v>0</v>
      </c>
      <c r="M16" s="291">
        <f t="shared" si="15"/>
        <v>0</v>
      </c>
      <c r="N16" s="293">
        <f t="shared" si="15"/>
        <v>0</v>
      </c>
      <c r="O16" s="294">
        <f t="shared" si="15"/>
        <v>0</v>
      </c>
      <c r="P16" s="294">
        <f t="shared" si="15"/>
        <v>0</v>
      </c>
      <c r="Q16" s="294">
        <f t="shared" si="15"/>
        <v>0</v>
      </c>
      <c r="R16" s="294">
        <f t="shared" si="15"/>
        <v>0</v>
      </c>
      <c r="S16" s="294">
        <f t="shared" si="15"/>
        <v>0</v>
      </c>
      <c r="T16" s="294">
        <f t="shared" si="15"/>
        <v>0</v>
      </c>
      <c r="U16" s="294">
        <f t="shared" si="15"/>
        <v>0</v>
      </c>
      <c r="V16" s="294">
        <f t="shared" si="15"/>
        <v>0</v>
      </c>
      <c r="W16" s="294">
        <f t="shared" si="15"/>
        <v>0</v>
      </c>
      <c r="X16" s="294">
        <f t="shared" si="15"/>
        <v>0</v>
      </c>
      <c r="Y16" s="294">
        <f t="shared" si="15"/>
        <v>0</v>
      </c>
      <c r="Z16" s="294">
        <f t="shared" si="15"/>
        <v>0</v>
      </c>
      <c r="AA16" s="294">
        <f t="shared" si="15"/>
        <v>0</v>
      </c>
      <c r="AB16" s="294">
        <f t="shared" si="15"/>
        <v>0</v>
      </c>
      <c r="AC16" s="294">
        <f t="shared" si="15"/>
        <v>0</v>
      </c>
      <c r="AD16" s="294">
        <f t="shared" si="15"/>
        <v>0</v>
      </c>
      <c r="AE16" s="294">
        <f t="shared" si="15"/>
        <v>0</v>
      </c>
      <c r="AF16" s="294">
        <f t="shared" si="15"/>
        <v>0</v>
      </c>
      <c r="AG16" s="294">
        <f t="shared" si="15"/>
        <v>0</v>
      </c>
      <c r="AH16" s="294">
        <f t="shared" si="15"/>
        <v>0</v>
      </c>
      <c r="AI16" s="294">
        <f t="shared" si="15"/>
        <v>0</v>
      </c>
      <c r="AJ16" s="294">
        <f t="shared" si="15"/>
        <v>0</v>
      </c>
      <c r="AK16" s="294">
        <f t="shared" si="15"/>
        <v>0</v>
      </c>
      <c r="AL16" s="294">
        <f t="shared" si="15"/>
        <v>0</v>
      </c>
      <c r="AM16" s="294">
        <f t="shared" si="15"/>
        <v>0</v>
      </c>
      <c r="AN16" s="294">
        <f t="shared" si="15"/>
        <v>0</v>
      </c>
      <c r="AO16" s="294">
        <f t="shared" si="15"/>
        <v>0</v>
      </c>
      <c r="AP16" s="294">
        <f t="shared" si="15"/>
        <v>0</v>
      </c>
      <c r="AQ16" s="295">
        <f t="shared" si="15"/>
        <v>0</v>
      </c>
      <c r="AR16" s="296">
        <f t="shared" si="3"/>
        <v>0</v>
      </c>
      <c r="AS16" s="297">
        <f t="shared" si="4"/>
        <v>0</v>
      </c>
      <c r="AT16" s="298">
        <f t="shared" si="5"/>
        <v>0</v>
      </c>
      <c r="AU16" s="366">
        <f t="shared" si="6"/>
        <v>0</v>
      </c>
      <c r="AV16" s="344">
        <f t="shared" si="7"/>
        <v>0</v>
      </c>
      <c r="BK16" s="299">
        <f t="shared" si="8"/>
        <v>0</v>
      </c>
      <c r="BL16" s="299">
        <f t="shared" si="8"/>
        <v>0</v>
      </c>
      <c r="BM16" s="299">
        <f t="shared" si="8"/>
        <v>0</v>
      </c>
      <c r="BN16" s="299">
        <f t="shared" si="8"/>
        <v>0</v>
      </c>
      <c r="BO16" s="299">
        <f t="shared" si="8"/>
        <v>0</v>
      </c>
      <c r="BP16" s="299">
        <f t="shared" si="8"/>
        <v>0</v>
      </c>
      <c r="BQ16" s="299">
        <f t="shared" si="8"/>
        <v>0</v>
      </c>
      <c r="BR16" s="299">
        <f t="shared" si="8"/>
        <v>0</v>
      </c>
      <c r="BS16" s="299">
        <f t="shared" si="8"/>
        <v>0</v>
      </c>
      <c r="BT16" s="299">
        <f t="shared" si="8"/>
        <v>0</v>
      </c>
    </row>
    <row r="17" spans="1:72" hidden="1" x14ac:dyDescent="0.2">
      <c r="A17" s="275">
        <f t="shared" si="0"/>
        <v>8</v>
      </c>
      <c r="B17" s="279" t="str">
        <f>A$136</f>
        <v>Viljandi</v>
      </c>
      <c r="C17" s="289">
        <f t="shared" si="1"/>
        <v>0</v>
      </c>
      <c r="D17" s="290">
        <f t="shared" ref="D17:AQ17" si="16">IFERROR(LARGE($D$136:$AQ$143,D$30),0)</f>
        <v>0</v>
      </c>
      <c r="E17" s="291">
        <f t="shared" si="16"/>
        <v>0</v>
      </c>
      <c r="F17" s="291">
        <f t="shared" si="16"/>
        <v>0</v>
      </c>
      <c r="G17" s="291">
        <f t="shared" si="16"/>
        <v>0</v>
      </c>
      <c r="H17" s="291">
        <f t="shared" si="16"/>
        <v>0</v>
      </c>
      <c r="I17" s="291">
        <f t="shared" si="16"/>
        <v>0</v>
      </c>
      <c r="J17" s="291">
        <f t="shared" si="16"/>
        <v>0</v>
      </c>
      <c r="K17" s="292">
        <f t="shared" si="16"/>
        <v>0</v>
      </c>
      <c r="L17" s="290">
        <f t="shared" si="16"/>
        <v>0</v>
      </c>
      <c r="M17" s="291">
        <f t="shared" si="16"/>
        <v>0</v>
      </c>
      <c r="N17" s="293">
        <f t="shared" si="16"/>
        <v>0</v>
      </c>
      <c r="O17" s="294">
        <f t="shared" si="16"/>
        <v>0</v>
      </c>
      <c r="P17" s="294">
        <f t="shared" si="16"/>
        <v>0</v>
      </c>
      <c r="Q17" s="294">
        <f t="shared" si="16"/>
        <v>0</v>
      </c>
      <c r="R17" s="294">
        <f t="shared" si="16"/>
        <v>0</v>
      </c>
      <c r="S17" s="294">
        <f t="shared" si="16"/>
        <v>0</v>
      </c>
      <c r="T17" s="294">
        <f t="shared" si="16"/>
        <v>0</v>
      </c>
      <c r="U17" s="294">
        <f t="shared" si="16"/>
        <v>0</v>
      </c>
      <c r="V17" s="294">
        <f t="shared" si="16"/>
        <v>0</v>
      </c>
      <c r="W17" s="294">
        <f t="shared" si="16"/>
        <v>0</v>
      </c>
      <c r="X17" s="294">
        <f t="shared" si="16"/>
        <v>0</v>
      </c>
      <c r="Y17" s="294">
        <f t="shared" si="16"/>
        <v>0</v>
      </c>
      <c r="Z17" s="294">
        <f t="shared" si="16"/>
        <v>0</v>
      </c>
      <c r="AA17" s="294">
        <f t="shared" si="16"/>
        <v>0</v>
      </c>
      <c r="AB17" s="294">
        <f t="shared" si="16"/>
        <v>0</v>
      </c>
      <c r="AC17" s="294">
        <f t="shared" si="16"/>
        <v>0</v>
      </c>
      <c r="AD17" s="294">
        <f t="shared" si="16"/>
        <v>0</v>
      </c>
      <c r="AE17" s="294">
        <f t="shared" si="16"/>
        <v>0</v>
      </c>
      <c r="AF17" s="294">
        <f t="shared" si="16"/>
        <v>0</v>
      </c>
      <c r="AG17" s="294">
        <f t="shared" si="16"/>
        <v>0</v>
      </c>
      <c r="AH17" s="294">
        <f t="shared" si="16"/>
        <v>0</v>
      </c>
      <c r="AI17" s="294">
        <f t="shared" si="16"/>
        <v>0</v>
      </c>
      <c r="AJ17" s="294">
        <f t="shared" si="16"/>
        <v>0</v>
      </c>
      <c r="AK17" s="294">
        <f t="shared" si="16"/>
        <v>0</v>
      </c>
      <c r="AL17" s="294">
        <f t="shared" si="16"/>
        <v>0</v>
      </c>
      <c r="AM17" s="294">
        <f t="shared" si="16"/>
        <v>0</v>
      </c>
      <c r="AN17" s="294">
        <f t="shared" si="16"/>
        <v>0</v>
      </c>
      <c r="AO17" s="294">
        <f t="shared" si="16"/>
        <v>0</v>
      </c>
      <c r="AP17" s="294">
        <f t="shared" si="16"/>
        <v>0</v>
      </c>
      <c r="AQ17" s="295">
        <f t="shared" si="16"/>
        <v>0</v>
      </c>
      <c r="AR17" s="296">
        <f t="shared" si="3"/>
        <v>0</v>
      </c>
      <c r="AS17" s="297">
        <f t="shared" si="4"/>
        <v>0</v>
      </c>
      <c r="AT17" s="298">
        <f t="shared" si="5"/>
        <v>0</v>
      </c>
      <c r="AU17" s="64">
        <f t="shared" si="6"/>
        <v>0</v>
      </c>
      <c r="AV17" s="344">
        <f t="shared" si="7"/>
        <v>0</v>
      </c>
      <c r="BK17" s="299">
        <f t="shared" si="8"/>
        <v>0</v>
      </c>
      <c r="BL17" s="299">
        <f t="shared" si="8"/>
        <v>0</v>
      </c>
      <c r="BM17" s="299">
        <f t="shared" si="8"/>
        <v>0</v>
      </c>
      <c r="BN17" s="299">
        <f t="shared" si="8"/>
        <v>0</v>
      </c>
      <c r="BO17" s="299">
        <f t="shared" si="8"/>
        <v>0</v>
      </c>
      <c r="BP17" s="299">
        <f t="shared" si="8"/>
        <v>0</v>
      </c>
      <c r="BQ17" s="299">
        <f t="shared" si="8"/>
        <v>0</v>
      </c>
      <c r="BR17" s="299">
        <f t="shared" si="8"/>
        <v>0</v>
      </c>
      <c r="BS17" s="299">
        <f t="shared" si="8"/>
        <v>0</v>
      </c>
      <c r="BT17" s="299">
        <f t="shared" si="8"/>
        <v>0</v>
      </c>
    </row>
    <row r="18" spans="1:72" hidden="1" x14ac:dyDescent="0.2">
      <c r="A18" s="275">
        <f t="shared" si="0"/>
        <v>8</v>
      </c>
      <c r="B18" s="278" t="str">
        <f>A$64</f>
        <v>Järva</v>
      </c>
      <c r="C18" s="289">
        <f t="shared" si="1"/>
        <v>0</v>
      </c>
      <c r="D18" s="290">
        <f t="shared" ref="D18:AQ18" si="17">IFERROR(LARGE($D$64:$AQ$71,D$30),0)</f>
        <v>0</v>
      </c>
      <c r="E18" s="291">
        <f t="shared" si="17"/>
        <v>0</v>
      </c>
      <c r="F18" s="291">
        <f t="shared" si="17"/>
        <v>0</v>
      </c>
      <c r="G18" s="291">
        <f t="shared" si="17"/>
        <v>0</v>
      </c>
      <c r="H18" s="291">
        <f t="shared" si="17"/>
        <v>0</v>
      </c>
      <c r="I18" s="291">
        <f t="shared" si="17"/>
        <v>0</v>
      </c>
      <c r="J18" s="291">
        <f t="shared" si="17"/>
        <v>0</v>
      </c>
      <c r="K18" s="292">
        <f t="shared" si="17"/>
        <v>0</v>
      </c>
      <c r="L18" s="290">
        <f t="shared" si="17"/>
        <v>0</v>
      </c>
      <c r="M18" s="291">
        <f t="shared" si="17"/>
        <v>0</v>
      </c>
      <c r="N18" s="293">
        <f t="shared" si="17"/>
        <v>0</v>
      </c>
      <c r="O18" s="294">
        <f t="shared" si="17"/>
        <v>0</v>
      </c>
      <c r="P18" s="294">
        <f t="shared" si="17"/>
        <v>0</v>
      </c>
      <c r="Q18" s="294">
        <f t="shared" si="17"/>
        <v>0</v>
      </c>
      <c r="R18" s="294">
        <f t="shared" si="17"/>
        <v>0</v>
      </c>
      <c r="S18" s="294">
        <f t="shared" si="17"/>
        <v>0</v>
      </c>
      <c r="T18" s="294">
        <f t="shared" si="17"/>
        <v>0</v>
      </c>
      <c r="U18" s="294">
        <f t="shared" si="17"/>
        <v>0</v>
      </c>
      <c r="V18" s="294">
        <f t="shared" si="17"/>
        <v>0</v>
      </c>
      <c r="W18" s="294">
        <f t="shared" si="17"/>
        <v>0</v>
      </c>
      <c r="X18" s="294">
        <f t="shared" si="17"/>
        <v>0</v>
      </c>
      <c r="Y18" s="294">
        <f t="shared" si="17"/>
        <v>0</v>
      </c>
      <c r="Z18" s="294">
        <f t="shared" si="17"/>
        <v>0</v>
      </c>
      <c r="AA18" s="294">
        <f t="shared" si="17"/>
        <v>0</v>
      </c>
      <c r="AB18" s="294">
        <f t="shared" si="17"/>
        <v>0</v>
      </c>
      <c r="AC18" s="294">
        <f t="shared" si="17"/>
        <v>0</v>
      </c>
      <c r="AD18" s="294">
        <f t="shared" si="17"/>
        <v>0</v>
      </c>
      <c r="AE18" s="294">
        <f t="shared" si="17"/>
        <v>0</v>
      </c>
      <c r="AF18" s="294">
        <f t="shared" si="17"/>
        <v>0</v>
      </c>
      <c r="AG18" s="294">
        <f t="shared" si="17"/>
        <v>0</v>
      </c>
      <c r="AH18" s="294">
        <f t="shared" si="17"/>
        <v>0</v>
      </c>
      <c r="AI18" s="294">
        <f t="shared" si="17"/>
        <v>0</v>
      </c>
      <c r="AJ18" s="294">
        <f t="shared" si="17"/>
        <v>0</v>
      </c>
      <c r="AK18" s="294">
        <f t="shared" si="17"/>
        <v>0</v>
      </c>
      <c r="AL18" s="294">
        <f t="shared" si="17"/>
        <v>0</v>
      </c>
      <c r="AM18" s="294">
        <f t="shared" si="17"/>
        <v>0</v>
      </c>
      <c r="AN18" s="294">
        <f t="shared" si="17"/>
        <v>0</v>
      </c>
      <c r="AO18" s="294">
        <f t="shared" si="17"/>
        <v>0</v>
      </c>
      <c r="AP18" s="294">
        <f t="shared" si="17"/>
        <v>0</v>
      </c>
      <c r="AQ18" s="295">
        <f t="shared" si="17"/>
        <v>0</v>
      </c>
      <c r="AR18" s="296">
        <f t="shared" si="3"/>
        <v>0</v>
      </c>
      <c r="AS18" s="297">
        <f t="shared" si="4"/>
        <v>0</v>
      </c>
      <c r="AT18" s="298">
        <f t="shared" si="5"/>
        <v>0</v>
      </c>
      <c r="AU18" s="64">
        <f t="shared" si="6"/>
        <v>0</v>
      </c>
      <c r="AV18" s="344">
        <f t="shared" si="7"/>
        <v>0</v>
      </c>
      <c r="BK18" s="299">
        <f t="shared" si="8"/>
        <v>0</v>
      </c>
      <c r="BL18" s="299">
        <f t="shared" si="8"/>
        <v>0</v>
      </c>
      <c r="BM18" s="299">
        <f t="shared" si="8"/>
        <v>0</v>
      </c>
      <c r="BN18" s="299">
        <f t="shared" si="8"/>
        <v>0</v>
      </c>
      <c r="BO18" s="299">
        <f t="shared" si="8"/>
        <v>0</v>
      </c>
      <c r="BP18" s="299">
        <f t="shared" si="8"/>
        <v>0</v>
      </c>
      <c r="BQ18" s="299">
        <f t="shared" si="8"/>
        <v>0</v>
      </c>
      <c r="BR18" s="299">
        <f t="shared" si="8"/>
        <v>0</v>
      </c>
      <c r="BS18" s="299">
        <f t="shared" si="8"/>
        <v>0</v>
      </c>
      <c r="BT18" s="299">
        <f t="shared" si="8"/>
        <v>0</v>
      </c>
    </row>
    <row r="19" spans="1:72" hidden="1" x14ac:dyDescent="0.2">
      <c r="A19" s="275">
        <f t="shared" si="0"/>
        <v>8</v>
      </c>
      <c r="B19" s="278" t="str">
        <f>A$40</f>
        <v>Hiiu</v>
      </c>
      <c r="C19" s="289">
        <f t="shared" si="1"/>
        <v>0</v>
      </c>
      <c r="D19" s="290">
        <f t="shared" ref="D19:AQ19" si="18">IFERROR(LARGE($D$40:$AQ$47,D$30),0)</f>
        <v>0</v>
      </c>
      <c r="E19" s="291">
        <f t="shared" si="18"/>
        <v>0</v>
      </c>
      <c r="F19" s="291">
        <f t="shared" si="18"/>
        <v>0</v>
      </c>
      <c r="G19" s="291">
        <f t="shared" si="18"/>
        <v>0</v>
      </c>
      <c r="H19" s="291">
        <f t="shared" si="18"/>
        <v>0</v>
      </c>
      <c r="I19" s="291">
        <f t="shared" si="18"/>
        <v>0</v>
      </c>
      <c r="J19" s="291">
        <f t="shared" si="18"/>
        <v>0</v>
      </c>
      <c r="K19" s="292">
        <f t="shared" si="18"/>
        <v>0</v>
      </c>
      <c r="L19" s="290">
        <f t="shared" si="18"/>
        <v>0</v>
      </c>
      <c r="M19" s="291">
        <f t="shared" si="18"/>
        <v>0</v>
      </c>
      <c r="N19" s="293">
        <f t="shared" si="18"/>
        <v>0</v>
      </c>
      <c r="O19" s="294">
        <f t="shared" si="18"/>
        <v>0</v>
      </c>
      <c r="P19" s="294">
        <f t="shared" si="18"/>
        <v>0</v>
      </c>
      <c r="Q19" s="294">
        <f t="shared" si="18"/>
        <v>0</v>
      </c>
      <c r="R19" s="294">
        <f t="shared" si="18"/>
        <v>0</v>
      </c>
      <c r="S19" s="294">
        <f t="shared" si="18"/>
        <v>0</v>
      </c>
      <c r="T19" s="294">
        <f t="shared" si="18"/>
        <v>0</v>
      </c>
      <c r="U19" s="294">
        <f t="shared" si="18"/>
        <v>0</v>
      </c>
      <c r="V19" s="294">
        <f t="shared" si="18"/>
        <v>0</v>
      </c>
      <c r="W19" s="294">
        <f t="shared" si="18"/>
        <v>0</v>
      </c>
      <c r="X19" s="294">
        <f t="shared" si="18"/>
        <v>0</v>
      </c>
      <c r="Y19" s="294">
        <f t="shared" si="18"/>
        <v>0</v>
      </c>
      <c r="Z19" s="294">
        <f t="shared" si="18"/>
        <v>0</v>
      </c>
      <c r="AA19" s="294">
        <f t="shared" si="18"/>
        <v>0</v>
      </c>
      <c r="AB19" s="294">
        <f t="shared" si="18"/>
        <v>0</v>
      </c>
      <c r="AC19" s="294">
        <f t="shared" si="18"/>
        <v>0</v>
      </c>
      <c r="AD19" s="294">
        <f t="shared" si="18"/>
        <v>0</v>
      </c>
      <c r="AE19" s="294">
        <f t="shared" si="18"/>
        <v>0</v>
      </c>
      <c r="AF19" s="294">
        <f t="shared" si="18"/>
        <v>0</v>
      </c>
      <c r="AG19" s="294">
        <f t="shared" si="18"/>
        <v>0</v>
      </c>
      <c r="AH19" s="294">
        <f t="shared" si="18"/>
        <v>0</v>
      </c>
      <c r="AI19" s="294">
        <f t="shared" si="18"/>
        <v>0</v>
      </c>
      <c r="AJ19" s="294">
        <f t="shared" si="18"/>
        <v>0</v>
      </c>
      <c r="AK19" s="294">
        <f t="shared" si="18"/>
        <v>0</v>
      </c>
      <c r="AL19" s="294">
        <f t="shared" si="18"/>
        <v>0</v>
      </c>
      <c r="AM19" s="294">
        <f t="shared" si="18"/>
        <v>0</v>
      </c>
      <c r="AN19" s="294">
        <f t="shared" si="18"/>
        <v>0</v>
      </c>
      <c r="AO19" s="294">
        <f t="shared" si="18"/>
        <v>0</v>
      </c>
      <c r="AP19" s="294">
        <f t="shared" si="18"/>
        <v>0</v>
      </c>
      <c r="AQ19" s="295">
        <f t="shared" si="18"/>
        <v>0</v>
      </c>
      <c r="AR19" s="296">
        <f t="shared" si="3"/>
        <v>0</v>
      </c>
      <c r="AS19" s="297">
        <f t="shared" si="4"/>
        <v>0</v>
      </c>
      <c r="AT19" s="298">
        <f t="shared" si="5"/>
        <v>0</v>
      </c>
      <c r="AU19" s="64">
        <f t="shared" si="6"/>
        <v>0</v>
      </c>
      <c r="AV19" s="344">
        <f t="shared" si="7"/>
        <v>0</v>
      </c>
      <c r="BK19" s="299">
        <f t="shared" ref="BK19:BT24" si="19">POWER(10,-(13-BK$8))*COUNTIFS($D19:$BA19,"&gt;="&amp;BK$8,$D19:$BA19,"&lt;"&amp;BK$8+1)</f>
        <v>0</v>
      </c>
      <c r="BL19" s="299">
        <f t="shared" si="19"/>
        <v>0</v>
      </c>
      <c r="BM19" s="299">
        <f t="shared" si="19"/>
        <v>0</v>
      </c>
      <c r="BN19" s="299">
        <f t="shared" si="19"/>
        <v>0</v>
      </c>
      <c r="BO19" s="299">
        <f t="shared" si="19"/>
        <v>0</v>
      </c>
      <c r="BP19" s="299">
        <f t="shared" si="19"/>
        <v>0</v>
      </c>
      <c r="BQ19" s="299">
        <f t="shared" si="19"/>
        <v>0</v>
      </c>
      <c r="BR19" s="299">
        <f t="shared" si="19"/>
        <v>0</v>
      </c>
      <c r="BS19" s="299">
        <f t="shared" si="19"/>
        <v>0</v>
      </c>
      <c r="BT19" s="299">
        <f t="shared" si="19"/>
        <v>0</v>
      </c>
    </row>
    <row r="20" spans="1:72" hidden="1" x14ac:dyDescent="0.2">
      <c r="A20" s="275">
        <f t="shared" si="0"/>
        <v>8</v>
      </c>
      <c r="B20" s="278" t="str">
        <f>A$88</f>
        <v>Põlva</v>
      </c>
      <c r="C20" s="289">
        <f t="shared" si="1"/>
        <v>0</v>
      </c>
      <c r="D20" s="290">
        <f t="shared" ref="D20:AQ20" si="20">IFERROR(LARGE($D$88:$AQ$95,D$30),0)</f>
        <v>0</v>
      </c>
      <c r="E20" s="291">
        <f t="shared" si="20"/>
        <v>0</v>
      </c>
      <c r="F20" s="291">
        <f t="shared" si="20"/>
        <v>0</v>
      </c>
      <c r="G20" s="291">
        <f t="shared" si="20"/>
        <v>0</v>
      </c>
      <c r="H20" s="291">
        <f t="shared" si="20"/>
        <v>0</v>
      </c>
      <c r="I20" s="291">
        <f t="shared" si="20"/>
        <v>0</v>
      </c>
      <c r="J20" s="291">
        <f t="shared" si="20"/>
        <v>0</v>
      </c>
      <c r="K20" s="292">
        <f t="shared" si="20"/>
        <v>0</v>
      </c>
      <c r="L20" s="290">
        <f t="shared" si="20"/>
        <v>0</v>
      </c>
      <c r="M20" s="291">
        <f t="shared" si="20"/>
        <v>0</v>
      </c>
      <c r="N20" s="293">
        <f t="shared" si="20"/>
        <v>0</v>
      </c>
      <c r="O20" s="294">
        <f t="shared" si="20"/>
        <v>0</v>
      </c>
      <c r="P20" s="294">
        <f t="shared" si="20"/>
        <v>0</v>
      </c>
      <c r="Q20" s="294">
        <f t="shared" si="20"/>
        <v>0</v>
      </c>
      <c r="R20" s="294">
        <f t="shared" si="20"/>
        <v>0</v>
      </c>
      <c r="S20" s="294">
        <f t="shared" si="20"/>
        <v>0</v>
      </c>
      <c r="T20" s="294">
        <f t="shared" si="20"/>
        <v>0</v>
      </c>
      <c r="U20" s="294">
        <f t="shared" si="20"/>
        <v>0</v>
      </c>
      <c r="V20" s="294">
        <f t="shared" si="20"/>
        <v>0</v>
      </c>
      <c r="W20" s="294">
        <f t="shared" si="20"/>
        <v>0</v>
      </c>
      <c r="X20" s="294">
        <f t="shared" si="20"/>
        <v>0</v>
      </c>
      <c r="Y20" s="294">
        <f t="shared" si="20"/>
        <v>0</v>
      </c>
      <c r="Z20" s="294">
        <f t="shared" si="20"/>
        <v>0</v>
      </c>
      <c r="AA20" s="294">
        <f t="shared" si="20"/>
        <v>0</v>
      </c>
      <c r="AB20" s="294">
        <f t="shared" si="20"/>
        <v>0</v>
      </c>
      <c r="AC20" s="294">
        <f t="shared" si="20"/>
        <v>0</v>
      </c>
      <c r="AD20" s="294">
        <f t="shared" si="20"/>
        <v>0</v>
      </c>
      <c r="AE20" s="294">
        <f t="shared" si="20"/>
        <v>0</v>
      </c>
      <c r="AF20" s="294">
        <f t="shared" si="20"/>
        <v>0</v>
      </c>
      <c r="AG20" s="294">
        <f t="shared" si="20"/>
        <v>0</v>
      </c>
      <c r="AH20" s="294">
        <f t="shared" si="20"/>
        <v>0</v>
      </c>
      <c r="AI20" s="294">
        <f t="shared" si="20"/>
        <v>0</v>
      </c>
      <c r="AJ20" s="294">
        <f t="shared" si="20"/>
        <v>0</v>
      </c>
      <c r="AK20" s="294">
        <f t="shared" si="20"/>
        <v>0</v>
      </c>
      <c r="AL20" s="294">
        <f t="shared" si="20"/>
        <v>0</v>
      </c>
      <c r="AM20" s="294">
        <f t="shared" si="20"/>
        <v>0</v>
      </c>
      <c r="AN20" s="294">
        <f t="shared" si="20"/>
        <v>0</v>
      </c>
      <c r="AO20" s="294">
        <f t="shared" si="20"/>
        <v>0</v>
      </c>
      <c r="AP20" s="294">
        <f t="shared" si="20"/>
        <v>0</v>
      </c>
      <c r="AQ20" s="295">
        <f t="shared" si="20"/>
        <v>0</v>
      </c>
      <c r="AR20" s="296">
        <f t="shared" si="3"/>
        <v>0</v>
      </c>
      <c r="AS20" s="297">
        <f t="shared" si="4"/>
        <v>0</v>
      </c>
      <c r="AT20" s="298">
        <f t="shared" si="5"/>
        <v>0</v>
      </c>
      <c r="AU20" s="64">
        <f t="shared" si="6"/>
        <v>0</v>
      </c>
      <c r="AV20" s="344">
        <f t="shared" si="7"/>
        <v>0</v>
      </c>
      <c r="BK20" s="299">
        <f t="shared" si="19"/>
        <v>0</v>
      </c>
      <c r="BL20" s="299">
        <f t="shared" si="19"/>
        <v>0</v>
      </c>
      <c r="BM20" s="299">
        <f t="shared" si="19"/>
        <v>0</v>
      </c>
      <c r="BN20" s="299">
        <f t="shared" si="19"/>
        <v>0</v>
      </c>
      <c r="BO20" s="299">
        <f t="shared" si="19"/>
        <v>0</v>
      </c>
      <c r="BP20" s="299">
        <f t="shared" si="19"/>
        <v>0</v>
      </c>
      <c r="BQ20" s="299">
        <f t="shared" si="19"/>
        <v>0</v>
      </c>
      <c r="BR20" s="299">
        <f t="shared" si="19"/>
        <v>0</v>
      </c>
      <c r="BS20" s="299">
        <f t="shared" si="19"/>
        <v>0</v>
      </c>
      <c r="BT20" s="299">
        <f t="shared" si="19"/>
        <v>0</v>
      </c>
    </row>
    <row r="21" spans="1:72" hidden="1" x14ac:dyDescent="0.2">
      <c r="A21" s="275">
        <f t="shared" si="0"/>
        <v>8</v>
      </c>
      <c r="B21" s="279" t="str">
        <f>A$96</f>
        <v>Pärnu</v>
      </c>
      <c r="C21" s="289">
        <f t="shared" si="1"/>
        <v>0</v>
      </c>
      <c r="D21" s="290">
        <f t="shared" ref="D21:AQ21" si="21">IFERROR(LARGE($D$96:$AQ$103,D$30),0)</f>
        <v>0</v>
      </c>
      <c r="E21" s="291">
        <f t="shared" si="21"/>
        <v>0</v>
      </c>
      <c r="F21" s="291">
        <f t="shared" si="21"/>
        <v>0</v>
      </c>
      <c r="G21" s="291">
        <f t="shared" si="21"/>
        <v>0</v>
      </c>
      <c r="H21" s="291">
        <f t="shared" si="21"/>
        <v>0</v>
      </c>
      <c r="I21" s="291">
        <f t="shared" si="21"/>
        <v>0</v>
      </c>
      <c r="J21" s="291">
        <f t="shared" si="21"/>
        <v>0</v>
      </c>
      <c r="K21" s="292">
        <f t="shared" si="21"/>
        <v>0</v>
      </c>
      <c r="L21" s="290">
        <f t="shared" si="21"/>
        <v>0</v>
      </c>
      <c r="M21" s="291">
        <f t="shared" si="21"/>
        <v>0</v>
      </c>
      <c r="N21" s="293">
        <f t="shared" si="21"/>
        <v>0</v>
      </c>
      <c r="O21" s="294">
        <f t="shared" si="21"/>
        <v>0</v>
      </c>
      <c r="P21" s="294">
        <f t="shared" si="21"/>
        <v>0</v>
      </c>
      <c r="Q21" s="294">
        <f t="shared" si="21"/>
        <v>0</v>
      </c>
      <c r="R21" s="294">
        <f t="shared" si="21"/>
        <v>0</v>
      </c>
      <c r="S21" s="294">
        <f t="shared" si="21"/>
        <v>0</v>
      </c>
      <c r="T21" s="294">
        <f t="shared" si="21"/>
        <v>0</v>
      </c>
      <c r="U21" s="294">
        <f t="shared" si="21"/>
        <v>0</v>
      </c>
      <c r="V21" s="294">
        <f t="shared" si="21"/>
        <v>0</v>
      </c>
      <c r="W21" s="294">
        <f t="shared" si="21"/>
        <v>0</v>
      </c>
      <c r="X21" s="294">
        <f t="shared" si="21"/>
        <v>0</v>
      </c>
      <c r="Y21" s="294">
        <f t="shared" si="21"/>
        <v>0</v>
      </c>
      <c r="Z21" s="294">
        <f t="shared" si="21"/>
        <v>0</v>
      </c>
      <c r="AA21" s="294">
        <f t="shared" si="21"/>
        <v>0</v>
      </c>
      <c r="AB21" s="294">
        <f t="shared" si="21"/>
        <v>0</v>
      </c>
      <c r="AC21" s="294">
        <f t="shared" si="21"/>
        <v>0</v>
      </c>
      <c r="AD21" s="294">
        <f t="shared" si="21"/>
        <v>0</v>
      </c>
      <c r="AE21" s="294">
        <f t="shared" si="21"/>
        <v>0</v>
      </c>
      <c r="AF21" s="294">
        <f t="shared" si="21"/>
        <v>0</v>
      </c>
      <c r="AG21" s="294">
        <f t="shared" si="21"/>
        <v>0</v>
      </c>
      <c r="AH21" s="294">
        <f t="shared" si="21"/>
        <v>0</v>
      </c>
      <c r="AI21" s="294">
        <f t="shared" si="21"/>
        <v>0</v>
      </c>
      <c r="AJ21" s="294">
        <f t="shared" si="21"/>
        <v>0</v>
      </c>
      <c r="AK21" s="294">
        <f t="shared" si="21"/>
        <v>0</v>
      </c>
      <c r="AL21" s="294">
        <f t="shared" si="21"/>
        <v>0</v>
      </c>
      <c r="AM21" s="294">
        <f t="shared" si="21"/>
        <v>0</v>
      </c>
      <c r="AN21" s="294">
        <f t="shared" si="21"/>
        <v>0</v>
      </c>
      <c r="AO21" s="294">
        <f t="shared" si="21"/>
        <v>0</v>
      </c>
      <c r="AP21" s="294">
        <f t="shared" si="21"/>
        <v>0</v>
      </c>
      <c r="AQ21" s="295">
        <f t="shared" si="21"/>
        <v>0</v>
      </c>
      <c r="AR21" s="296">
        <f t="shared" si="3"/>
        <v>0</v>
      </c>
      <c r="AS21" s="297">
        <f t="shared" si="4"/>
        <v>0</v>
      </c>
      <c r="AT21" s="298">
        <f t="shared" si="5"/>
        <v>0</v>
      </c>
      <c r="AU21" s="64">
        <f t="shared" si="6"/>
        <v>0</v>
      </c>
      <c r="AV21" s="344">
        <f t="shared" si="7"/>
        <v>0</v>
      </c>
      <c r="BK21" s="299">
        <f t="shared" si="19"/>
        <v>0</v>
      </c>
      <c r="BL21" s="299">
        <f t="shared" si="19"/>
        <v>0</v>
      </c>
      <c r="BM21" s="299">
        <f t="shared" si="19"/>
        <v>0</v>
      </c>
      <c r="BN21" s="299">
        <f t="shared" si="19"/>
        <v>0</v>
      </c>
      <c r="BO21" s="299">
        <f t="shared" si="19"/>
        <v>0</v>
      </c>
      <c r="BP21" s="299">
        <f t="shared" si="19"/>
        <v>0</v>
      </c>
      <c r="BQ21" s="299">
        <f t="shared" si="19"/>
        <v>0</v>
      </c>
      <c r="BR21" s="299">
        <f t="shared" si="19"/>
        <v>0</v>
      </c>
      <c r="BS21" s="299">
        <f t="shared" si="19"/>
        <v>0</v>
      </c>
      <c r="BT21" s="299">
        <f t="shared" si="19"/>
        <v>0</v>
      </c>
    </row>
    <row r="22" spans="1:72" hidden="1" x14ac:dyDescent="0.2">
      <c r="A22" s="275">
        <f t="shared" si="0"/>
        <v>8</v>
      </c>
      <c r="B22" s="279" t="str">
        <f>A$104</f>
        <v>Rapla</v>
      </c>
      <c r="C22" s="289">
        <f t="shared" si="1"/>
        <v>0</v>
      </c>
      <c r="D22" s="290">
        <f t="shared" ref="D22:AQ22" si="22">IFERROR(LARGE($D$104:$AQ$111,D$30),0)</f>
        <v>0</v>
      </c>
      <c r="E22" s="291">
        <f t="shared" si="22"/>
        <v>0</v>
      </c>
      <c r="F22" s="291">
        <f t="shared" si="22"/>
        <v>0</v>
      </c>
      <c r="G22" s="291">
        <f t="shared" si="22"/>
        <v>0</v>
      </c>
      <c r="H22" s="291">
        <f t="shared" si="22"/>
        <v>0</v>
      </c>
      <c r="I22" s="291">
        <f t="shared" si="22"/>
        <v>0</v>
      </c>
      <c r="J22" s="291">
        <f t="shared" si="22"/>
        <v>0</v>
      </c>
      <c r="K22" s="292">
        <f t="shared" si="22"/>
        <v>0</v>
      </c>
      <c r="L22" s="290">
        <f t="shared" si="22"/>
        <v>0</v>
      </c>
      <c r="M22" s="291">
        <f t="shared" si="22"/>
        <v>0</v>
      </c>
      <c r="N22" s="293">
        <f t="shared" si="22"/>
        <v>0</v>
      </c>
      <c r="O22" s="294">
        <f t="shared" si="22"/>
        <v>0</v>
      </c>
      <c r="P22" s="294">
        <f t="shared" si="22"/>
        <v>0</v>
      </c>
      <c r="Q22" s="294">
        <f t="shared" si="22"/>
        <v>0</v>
      </c>
      <c r="R22" s="294">
        <f t="shared" si="22"/>
        <v>0</v>
      </c>
      <c r="S22" s="294">
        <f t="shared" si="22"/>
        <v>0</v>
      </c>
      <c r="T22" s="294">
        <f t="shared" si="22"/>
        <v>0</v>
      </c>
      <c r="U22" s="294">
        <f t="shared" si="22"/>
        <v>0</v>
      </c>
      <c r="V22" s="294">
        <f t="shared" si="22"/>
        <v>0</v>
      </c>
      <c r="W22" s="294">
        <f t="shared" si="22"/>
        <v>0</v>
      </c>
      <c r="X22" s="294">
        <f t="shared" si="22"/>
        <v>0</v>
      </c>
      <c r="Y22" s="294">
        <f t="shared" si="22"/>
        <v>0</v>
      </c>
      <c r="Z22" s="294">
        <f t="shared" si="22"/>
        <v>0</v>
      </c>
      <c r="AA22" s="294">
        <f t="shared" si="22"/>
        <v>0</v>
      </c>
      <c r="AB22" s="294">
        <f t="shared" si="22"/>
        <v>0</v>
      </c>
      <c r="AC22" s="294">
        <f t="shared" si="22"/>
        <v>0</v>
      </c>
      <c r="AD22" s="294">
        <f t="shared" si="22"/>
        <v>0</v>
      </c>
      <c r="AE22" s="294">
        <f t="shared" si="22"/>
        <v>0</v>
      </c>
      <c r="AF22" s="294">
        <f t="shared" si="22"/>
        <v>0</v>
      </c>
      <c r="AG22" s="294">
        <f t="shared" si="22"/>
        <v>0</v>
      </c>
      <c r="AH22" s="294">
        <f t="shared" si="22"/>
        <v>0</v>
      </c>
      <c r="AI22" s="294">
        <f t="shared" si="22"/>
        <v>0</v>
      </c>
      <c r="AJ22" s="294">
        <f t="shared" si="22"/>
        <v>0</v>
      </c>
      <c r="AK22" s="294">
        <f t="shared" si="22"/>
        <v>0</v>
      </c>
      <c r="AL22" s="294">
        <f t="shared" si="22"/>
        <v>0</v>
      </c>
      <c r="AM22" s="294">
        <f t="shared" si="22"/>
        <v>0</v>
      </c>
      <c r="AN22" s="294">
        <f t="shared" si="22"/>
        <v>0</v>
      </c>
      <c r="AO22" s="294">
        <f t="shared" si="22"/>
        <v>0</v>
      </c>
      <c r="AP22" s="294">
        <f t="shared" si="22"/>
        <v>0</v>
      </c>
      <c r="AQ22" s="295">
        <f t="shared" si="22"/>
        <v>0</v>
      </c>
      <c r="AR22" s="296">
        <f t="shared" si="3"/>
        <v>0</v>
      </c>
      <c r="AS22" s="297">
        <f t="shared" si="4"/>
        <v>0</v>
      </c>
      <c r="AT22" s="298">
        <f t="shared" si="5"/>
        <v>0</v>
      </c>
      <c r="AU22" s="64">
        <f t="shared" si="6"/>
        <v>0</v>
      </c>
      <c r="AV22" s="344">
        <f t="shared" si="7"/>
        <v>0</v>
      </c>
      <c r="BK22" s="299">
        <f t="shared" si="19"/>
        <v>0</v>
      </c>
      <c r="BL22" s="299">
        <f t="shared" si="19"/>
        <v>0</v>
      </c>
      <c r="BM22" s="299">
        <f t="shared" si="19"/>
        <v>0</v>
      </c>
      <c r="BN22" s="299">
        <f t="shared" si="19"/>
        <v>0</v>
      </c>
      <c r="BO22" s="299">
        <f t="shared" si="19"/>
        <v>0</v>
      </c>
      <c r="BP22" s="299">
        <f t="shared" si="19"/>
        <v>0</v>
      </c>
      <c r="BQ22" s="299">
        <f t="shared" si="19"/>
        <v>0</v>
      </c>
      <c r="BR22" s="299">
        <f t="shared" si="19"/>
        <v>0</v>
      </c>
      <c r="BS22" s="299">
        <f t="shared" si="19"/>
        <v>0</v>
      </c>
      <c r="BT22" s="299">
        <f t="shared" si="19"/>
        <v>0</v>
      </c>
    </row>
    <row r="23" spans="1:72" hidden="1" x14ac:dyDescent="0.2">
      <c r="A23" s="275">
        <f t="shared" si="0"/>
        <v>8</v>
      </c>
      <c r="B23" s="279" t="str">
        <f>A$112</f>
        <v>Saare</v>
      </c>
      <c r="C23" s="289">
        <f t="shared" si="1"/>
        <v>0</v>
      </c>
      <c r="D23" s="290">
        <f t="shared" ref="D23:AQ23" si="23">IFERROR(LARGE($D$112:$AQ$119,D$30),0)</f>
        <v>0</v>
      </c>
      <c r="E23" s="291">
        <f t="shared" si="23"/>
        <v>0</v>
      </c>
      <c r="F23" s="291">
        <f t="shared" si="23"/>
        <v>0</v>
      </c>
      <c r="G23" s="291">
        <f t="shared" si="23"/>
        <v>0</v>
      </c>
      <c r="H23" s="291">
        <f t="shared" si="23"/>
        <v>0</v>
      </c>
      <c r="I23" s="291">
        <f t="shared" si="23"/>
        <v>0</v>
      </c>
      <c r="J23" s="291">
        <f t="shared" si="23"/>
        <v>0</v>
      </c>
      <c r="K23" s="292">
        <f t="shared" si="23"/>
        <v>0</v>
      </c>
      <c r="L23" s="290">
        <f t="shared" si="23"/>
        <v>0</v>
      </c>
      <c r="M23" s="291">
        <f t="shared" si="23"/>
        <v>0</v>
      </c>
      <c r="N23" s="293">
        <f t="shared" si="23"/>
        <v>0</v>
      </c>
      <c r="O23" s="294">
        <f t="shared" si="23"/>
        <v>0</v>
      </c>
      <c r="P23" s="294">
        <f t="shared" si="23"/>
        <v>0</v>
      </c>
      <c r="Q23" s="294">
        <f t="shared" si="23"/>
        <v>0</v>
      </c>
      <c r="R23" s="294">
        <f t="shared" si="23"/>
        <v>0</v>
      </c>
      <c r="S23" s="294">
        <f t="shared" si="23"/>
        <v>0</v>
      </c>
      <c r="T23" s="294">
        <f t="shared" si="23"/>
        <v>0</v>
      </c>
      <c r="U23" s="294">
        <f t="shared" si="23"/>
        <v>0</v>
      </c>
      <c r="V23" s="294">
        <f t="shared" si="23"/>
        <v>0</v>
      </c>
      <c r="W23" s="294">
        <f t="shared" si="23"/>
        <v>0</v>
      </c>
      <c r="X23" s="294">
        <f t="shared" si="23"/>
        <v>0</v>
      </c>
      <c r="Y23" s="294">
        <f t="shared" si="23"/>
        <v>0</v>
      </c>
      <c r="Z23" s="294">
        <f t="shared" si="23"/>
        <v>0</v>
      </c>
      <c r="AA23" s="294">
        <f t="shared" si="23"/>
        <v>0</v>
      </c>
      <c r="AB23" s="294">
        <f t="shared" si="23"/>
        <v>0</v>
      </c>
      <c r="AC23" s="294">
        <f t="shared" si="23"/>
        <v>0</v>
      </c>
      <c r="AD23" s="294">
        <f t="shared" si="23"/>
        <v>0</v>
      </c>
      <c r="AE23" s="294">
        <f t="shared" si="23"/>
        <v>0</v>
      </c>
      <c r="AF23" s="294">
        <f t="shared" si="23"/>
        <v>0</v>
      </c>
      <c r="AG23" s="294">
        <f t="shared" si="23"/>
        <v>0</v>
      </c>
      <c r="AH23" s="294">
        <f t="shared" si="23"/>
        <v>0</v>
      </c>
      <c r="AI23" s="294">
        <f t="shared" si="23"/>
        <v>0</v>
      </c>
      <c r="AJ23" s="294">
        <f t="shared" si="23"/>
        <v>0</v>
      </c>
      <c r="AK23" s="294">
        <f t="shared" si="23"/>
        <v>0</v>
      </c>
      <c r="AL23" s="294">
        <f t="shared" si="23"/>
        <v>0</v>
      </c>
      <c r="AM23" s="294">
        <f t="shared" si="23"/>
        <v>0</v>
      </c>
      <c r="AN23" s="294">
        <f t="shared" si="23"/>
        <v>0</v>
      </c>
      <c r="AO23" s="294">
        <f t="shared" si="23"/>
        <v>0</v>
      </c>
      <c r="AP23" s="294">
        <f t="shared" si="23"/>
        <v>0</v>
      </c>
      <c r="AQ23" s="295">
        <f t="shared" si="23"/>
        <v>0</v>
      </c>
      <c r="AR23" s="296">
        <f t="shared" si="3"/>
        <v>0</v>
      </c>
      <c r="AS23" s="297">
        <f t="shared" si="4"/>
        <v>0</v>
      </c>
      <c r="AT23" s="298">
        <f t="shared" si="5"/>
        <v>0</v>
      </c>
      <c r="AU23" s="64">
        <f t="shared" si="6"/>
        <v>0</v>
      </c>
      <c r="AV23" s="344">
        <f t="shared" si="7"/>
        <v>0</v>
      </c>
      <c r="BK23" s="299">
        <f t="shared" si="19"/>
        <v>0</v>
      </c>
      <c r="BL23" s="299">
        <f t="shared" si="19"/>
        <v>0</v>
      </c>
      <c r="BM23" s="299">
        <f t="shared" si="19"/>
        <v>0</v>
      </c>
      <c r="BN23" s="299">
        <f t="shared" si="19"/>
        <v>0</v>
      </c>
      <c r="BO23" s="299">
        <f t="shared" si="19"/>
        <v>0</v>
      </c>
      <c r="BP23" s="299">
        <f t="shared" si="19"/>
        <v>0</v>
      </c>
      <c r="BQ23" s="299">
        <f t="shared" si="19"/>
        <v>0</v>
      </c>
      <c r="BR23" s="299">
        <f t="shared" si="19"/>
        <v>0</v>
      </c>
      <c r="BS23" s="299">
        <f t="shared" si="19"/>
        <v>0</v>
      </c>
      <c r="BT23" s="299">
        <f t="shared" si="19"/>
        <v>0</v>
      </c>
    </row>
    <row r="24" spans="1:72" hidden="1" x14ac:dyDescent="0.2">
      <c r="A24" s="275">
        <f t="shared" si="0"/>
        <v>8</v>
      </c>
      <c r="B24" s="279" t="str">
        <f>A$152</f>
        <v>Tallinn</v>
      </c>
      <c r="C24" s="289">
        <f t="shared" si="1"/>
        <v>0</v>
      </c>
      <c r="D24" s="290">
        <f t="shared" ref="D24:AQ24" si="24">IFERROR(LARGE($D$152:$AQ$159,D$30),0)</f>
        <v>0</v>
      </c>
      <c r="E24" s="291">
        <f t="shared" si="24"/>
        <v>0</v>
      </c>
      <c r="F24" s="291">
        <f t="shared" si="24"/>
        <v>0</v>
      </c>
      <c r="G24" s="291">
        <f t="shared" si="24"/>
        <v>0</v>
      </c>
      <c r="H24" s="291">
        <f t="shared" si="24"/>
        <v>0</v>
      </c>
      <c r="I24" s="291">
        <f t="shared" si="24"/>
        <v>0</v>
      </c>
      <c r="J24" s="291">
        <f t="shared" si="24"/>
        <v>0</v>
      </c>
      <c r="K24" s="292">
        <f t="shared" si="24"/>
        <v>0</v>
      </c>
      <c r="L24" s="290">
        <f t="shared" si="24"/>
        <v>0</v>
      </c>
      <c r="M24" s="291">
        <f t="shared" si="24"/>
        <v>0</v>
      </c>
      <c r="N24" s="293">
        <f t="shared" si="24"/>
        <v>0</v>
      </c>
      <c r="O24" s="294">
        <f t="shared" si="24"/>
        <v>0</v>
      </c>
      <c r="P24" s="294">
        <f t="shared" si="24"/>
        <v>0</v>
      </c>
      <c r="Q24" s="294">
        <f t="shared" si="24"/>
        <v>0</v>
      </c>
      <c r="R24" s="294">
        <f t="shared" si="24"/>
        <v>0</v>
      </c>
      <c r="S24" s="294">
        <f t="shared" si="24"/>
        <v>0</v>
      </c>
      <c r="T24" s="294">
        <f t="shared" si="24"/>
        <v>0</v>
      </c>
      <c r="U24" s="294">
        <f t="shared" si="24"/>
        <v>0</v>
      </c>
      <c r="V24" s="294">
        <f t="shared" si="24"/>
        <v>0</v>
      </c>
      <c r="W24" s="294">
        <f t="shared" si="24"/>
        <v>0</v>
      </c>
      <c r="X24" s="294">
        <f t="shared" si="24"/>
        <v>0</v>
      </c>
      <c r="Y24" s="294">
        <f t="shared" si="24"/>
        <v>0</v>
      </c>
      <c r="Z24" s="294">
        <f t="shared" si="24"/>
        <v>0</v>
      </c>
      <c r="AA24" s="294">
        <f t="shared" si="24"/>
        <v>0</v>
      </c>
      <c r="AB24" s="294">
        <f t="shared" si="24"/>
        <v>0</v>
      </c>
      <c r="AC24" s="294">
        <f t="shared" si="24"/>
        <v>0</v>
      </c>
      <c r="AD24" s="294">
        <f t="shared" si="24"/>
        <v>0</v>
      </c>
      <c r="AE24" s="294">
        <f t="shared" si="24"/>
        <v>0</v>
      </c>
      <c r="AF24" s="294">
        <f t="shared" si="24"/>
        <v>0</v>
      </c>
      <c r="AG24" s="294">
        <f t="shared" si="24"/>
        <v>0</v>
      </c>
      <c r="AH24" s="294">
        <f t="shared" si="24"/>
        <v>0</v>
      </c>
      <c r="AI24" s="294">
        <f t="shared" si="24"/>
        <v>0</v>
      </c>
      <c r="AJ24" s="294">
        <f t="shared" si="24"/>
        <v>0</v>
      </c>
      <c r="AK24" s="294">
        <f t="shared" si="24"/>
        <v>0</v>
      </c>
      <c r="AL24" s="294">
        <f t="shared" si="24"/>
        <v>0</v>
      </c>
      <c r="AM24" s="294">
        <f t="shared" si="24"/>
        <v>0</v>
      </c>
      <c r="AN24" s="294">
        <f t="shared" si="24"/>
        <v>0</v>
      </c>
      <c r="AO24" s="294">
        <f t="shared" si="24"/>
        <v>0</v>
      </c>
      <c r="AP24" s="294">
        <f t="shared" si="24"/>
        <v>0</v>
      </c>
      <c r="AQ24" s="295">
        <f t="shared" si="24"/>
        <v>0</v>
      </c>
      <c r="AR24" s="296">
        <f t="shared" si="3"/>
        <v>0</v>
      </c>
      <c r="AS24" s="297">
        <f t="shared" si="4"/>
        <v>0</v>
      </c>
      <c r="AT24" s="298">
        <f t="shared" si="5"/>
        <v>0</v>
      </c>
      <c r="AU24" s="64">
        <f t="shared" si="6"/>
        <v>0</v>
      </c>
      <c r="AV24" s="345">
        <f t="shared" si="7"/>
        <v>0</v>
      </c>
      <c r="BK24" s="299">
        <f t="shared" si="19"/>
        <v>0</v>
      </c>
      <c r="BL24" s="299">
        <f t="shared" si="19"/>
        <v>0</v>
      </c>
      <c r="BM24" s="299">
        <f t="shared" si="19"/>
        <v>0</v>
      </c>
      <c r="BN24" s="299">
        <f t="shared" si="19"/>
        <v>0</v>
      </c>
      <c r="BO24" s="299">
        <f t="shared" si="19"/>
        <v>0</v>
      </c>
      <c r="BP24" s="299">
        <f t="shared" si="19"/>
        <v>0</v>
      </c>
      <c r="BQ24" s="299">
        <f t="shared" si="19"/>
        <v>0</v>
      </c>
      <c r="BR24" s="299">
        <f t="shared" si="19"/>
        <v>0</v>
      </c>
      <c r="BS24" s="299">
        <f t="shared" si="19"/>
        <v>0</v>
      </c>
      <c r="BT24" s="299">
        <f t="shared" si="19"/>
        <v>0</v>
      </c>
    </row>
    <row r="25" spans="1:72" x14ac:dyDescent="0.2"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AR25" s="65">
        <f>SUM(AR9:AR24)</f>
        <v>43</v>
      </c>
      <c r="AS25" s="66">
        <f>SUM(AS9:AS24)</f>
        <v>25</v>
      </c>
      <c r="AT25" s="60">
        <f>SUM(AT9:AT24)</f>
        <v>68</v>
      </c>
      <c r="AU25" s="365">
        <f>SUM(AU9:AU24)</f>
        <v>8</v>
      </c>
      <c r="AV25" s="365">
        <f>SUM(AV9:AV24)</f>
        <v>23</v>
      </c>
    </row>
    <row r="26" spans="1:72" hidden="1" x14ac:dyDescent="0.2"/>
    <row r="27" spans="1:72" hidden="1" x14ac:dyDescent="0.2"/>
    <row r="28" spans="1:72" hidden="1" x14ac:dyDescent="0.2"/>
    <row r="29" spans="1:72" hidden="1" x14ac:dyDescent="0.2"/>
    <row r="30" spans="1:72" hidden="1" x14ac:dyDescent="0.2">
      <c r="A30" s="286" t="s">
        <v>115</v>
      </c>
      <c r="B30" s="287"/>
      <c r="C30" s="287"/>
      <c r="D30" s="287">
        <v>1</v>
      </c>
      <c r="E30" s="287">
        <v>2</v>
      </c>
      <c r="F30" s="287">
        <v>3</v>
      </c>
      <c r="G30" s="287">
        <v>4</v>
      </c>
      <c r="H30" s="287">
        <v>5</v>
      </c>
      <c r="I30" s="287">
        <v>6</v>
      </c>
      <c r="J30" s="287">
        <v>7</v>
      </c>
      <c r="K30" s="287">
        <v>8</v>
      </c>
      <c r="L30" s="287">
        <v>9</v>
      </c>
      <c r="M30" s="287">
        <v>10</v>
      </c>
      <c r="N30" s="287">
        <v>11</v>
      </c>
      <c r="O30" s="287">
        <v>12</v>
      </c>
      <c r="P30" s="287">
        <v>13</v>
      </c>
      <c r="Q30" s="287">
        <v>14</v>
      </c>
      <c r="R30" s="287">
        <v>15</v>
      </c>
      <c r="S30" s="287">
        <v>16</v>
      </c>
      <c r="T30" s="287">
        <v>17</v>
      </c>
      <c r="U30" s="287">
        <v>18</v>
      </c>
      <c r="V30" s="287">
        <v>19</v>
      </c>
      <c r="W30" s="287">
        <v>20</v>
      </c>
      <c r="X30" s="287">
        <v>21</v>
      </c>
      <c r="Y30" s="287">
        <v>22</v>
      </c>
      <c r="Z30" s="287">
        <v>23</v>
      </c>
      <c r="AA30" s="287">
        <v>24</v>
      </c>
      <c r="AB30" s="287">
        <v>25</v>
      </c>
      <c r="AC30" s="287">
        <v>26</v>
      </c>
      <c r="AD30" s="287">
        <v>27</v>
      </c>
      <c r="AE30" s="287">
        <v>28</v>
      </c>
      <c r="AF30" s="287">
        <v>29</v>
      </c>
      <c r="AG30" s="287">
        <v>30</v>
      </c>
      <c r="AH30" s="287">
        <v>31</v>
      </c>
      <c r="AI30" s="287">
        <v>32</v>
      </c>
      <c r="AJ30" s="287">
        <v>33</v>
      </c>
      <c r="AK30" s="287">
        <v>34</v>
      </c>
      <c r="AL30" s="287">
        <v>35</v>
      </c>
      <c r="AM30" s="287">
        <v>36</v>
      </c>
      <c r="AN30" s="287">
        <v>37</v>
      </c>
      <c r="AO30" s="287">
        <v>38</v>
      </c>
      <c r="AP30" s="287">
        <v>39</v>
      </c>
      <c r="AQ30" s="287">
        <v>40</v>
      </c>
    </row>
    <row r="31" spans="1:72" hidden="1" x14ac:dyDescent="0.2">
      <c r="A31" s="301" t="s">
        <v>116</v>
      </c>
      <c r="B31" s="302"/>
      <c r="C31" s="302"/>
      <c r="D31" s="302"/>
      <c r="E31" s="302"/>
      <c r="F31" s="302"/>
      <c r="G31" s="302"/>
    </row>
    <row r="32" spans="1:72" hidden="1" x14ac:dyDescent="0.2">
      <c r="A32" s="301" t="s">
        <v>117</v>
      </c>
      <c r="B32" s="304" t="s">
        <v>111</v>
      </c>
      <c r="D32" s="303" t="str">
        <f>IFERROR(LARGE('M 35-49'!$T$300:$T$375,D$30),"")</f>
        <v/>
      </c>
      <c r="E32" s="303" t="str">
        <f>IFERROR(LARGE('M 35-49'!$T$300:$T$375,E$30),"")</f>
        <v/>
      </c>
      <c r="F32" s="303" t="str">
        <f>IFERROR(LARGE('M 35-49'!$T$300:$T$375,F$30),"")</f>
        <v/>
      </c>
      <c r="G32" s="303" t="str">
        <f>IFERROR(LARGE('M 35-49'!$T$300:$T$375,G$30),"")</f>
        <v/>
      </c>
      <c r="H32" s="303" t="str">
        <f>IFERROR(LARGE('M 35-49'!$T$300:$T$375,H$30),"")</f>
        <v/>
      </c>
      <c r="I32" s="303" t="str">
        <f>IFERROR(LARGE('M 35-49'!$T$300:$T$375,I$30),"")</f>
        <v/>
      </c>
      <c r="J32" s="303" t="str">
        <f>IFERROR(LARGE('M 35-49'!$T$300:$T$375,J$30),"")</f>
        <v/>
      </c>
      <c r="K32" s="303" t="str">
        <f>IFERROR(LARGE('M 35-49'!$T$300:$T$375,K$30),"")</f>
        <v/>
      </c>
      <c r="L32" s="303" t="str">
        <f>IFERROR(LARGE('M 35-49'!$T$300:$T$375,L$30),"")</f>
        <v/>
      </c>
      <c r="M32" s="303" t="str">
        <f>IFERROR(LARGE('M 35-49'!$T$300:$T$375,M$30),"")</f>
        <v/>
      </c>
      <c r="N32" s="303" t="str">
        <f>IFERROR(LARGE('M 35-49'!$T$300:$T$375,N$30),"")</f>
        <v/>
      </c>
      <c r="O32" s="303" t="str">
        <f>IFERROR(LARGE('M 35-49'!$T$300:$T$375,O$30),"")</f>
        <v/>
      </c>
      <c r="P32" s="303" t="str">
        <f>IFERROR(LARGE('M 35-49'!$T$300:$T$375,P$30),"")</f>
        <v/>
      </c>
      <c r="Q32" s="303" t="str">
        <f>IFERROR(LARGE('M 35-49'!$T$300:$T$375,Q$30),"")</f>
        <v/>
      </c>
      <c r="R32" s="303" t="str">
        <f>IFERROR(LARGE('M 35-49'!$T$300:$T$375,R$30),"")</f>
        <v/>
      </c>
      <c r="S32" s="303" t="str">
        <f>IFERROR(LARGE('M 35-49'!$T$300:$T$375,S$30),"")</f>
        <v/>
      </c>
      <c r="T32" s="303" t="str">
        <f>IFERROR(LARGE('M 35-49'!$T$300:$T$375,T$30),"")</f>
        <v/>
      </c>
      <c r="U32" s="303" t="str">
        <f>IFERROR(LARGE('M 35-49'!$T$300:$T$375,U$30),"")</f>
        <v/>
      </c>
      <c r="V32" s="303" t="str">
        <f>IFERROR(LARGE('M 35-49'!$T$300:$T$375,V$30),"")</f>
        <v/>
      </c>
      <c r="W32" s="303" t="str">
        <f>IFERROR(LARGE('M 35-49'!$T$300:$T$375,W$30),"")</f>
        <v/>
      </c>
      <c r="X32" s="303" t="str">
        <f>IFERROR(LARGE('M 35-49'!$T$300:$T$375,X$30),"")</f>
        <v/>
      </c>
      <c r="Y32" s="303" t="str">
        <f>IFERROR(LARGE('M 35-49'!$T$300:$T$375,Y$30),"")</f>
        <v/>
      </c>
      <c r="Z32" s="303" t="str">
        <f>IFERROR(LARGE('M 35-49'!$T$300:$T$375,Z$30),"")</f>
        <v/>
      </c>
      <c r="AA32" s="303" t="str">
        <f>IFERROR(LARGE('M 35-49'!$T$300:$T$375,AA$30),"")</f>
        <v/>
      </c>
      <c r="AB32" s="303" t="str">
        <f>IFERROR(LARGE('M 35-49'!$T$300:$T$375,AB$30),"")</f>
        <v/>
      </c>
      <c r="AC32" s="303" t="str">
        <f>IFERROR(LARGE('M 35-49'!$T$300:$T$375,AC$30),"")</f>
        <v/>
      </c>
      <c r="AD32" s="303" t="str">
        <f>IFERROR(LARGE('M 35-49'!$T$300:$T$375,AD$30),"")</f>
        <v/>
      </c>
      <c r="AE32" s="303" t="str">
        <f>IFERROR(LARGE('M 35-49'!$T$300:$T$375,AE$30),"")</f>
        <v/>
      </c>
      <c r="AF32" s="303" t="str">
        <f>IFERROR(LARGE('M 35-49'!$T$300:$T$375,AF$30),"")</f>
        <v/>
      </c>
      <c r="AG32" s="303" t="str">
        <f>IFERROR(LARGE('M 35-49'!$T$300:$T$375,AG$30),"")</f>
        <v/>
      </c>
      <c r="AH32" s="303" t="str">
        <f>IFERROR(LARGE('M 35-49'!$T$300:$T$375,AH$30),"")</f>
        <v/>
      </c>
      <c r="AI32" s="303" t="str">
        <f>IFERROR(LARGE('M 35-49'!$T$300:$T$375,AI$30),"")</f>
        <v/>
      </c>
      <c r="AJ32" s="303" t="str">
        <f>IFERROR(LARGE('M 35-49'!$T$300:$T$375,AJ$30),"")</f>
        <v/>
      </c>
      <c r="AK32" s="303" t="str">
        <f>IFERROR(LARGE('M 35-49'!$T$300:$T$375,AK$30),"")</f>
        <v/>
      </c>
      <c r="AL32" s="303" t="str">
        <f>IFERROR(LARGE('M 35-49'!$T$300:$T$375,AL$30),"")</f>
        <v/>
      </c>
      <c r="AM32" s="303" t="str">
        <f>IFERROR(LARGE('M 35-49'!$T$300:$T$375,AM$30),"")</f>
        <v/>
      </c>
      <c r="AN32" s="303" t="str">
        <f>IFERROR(LARGE('M 35-49'!$T$300:$T$375,AN$30),"")</f>
        <v/>
      </c>
      <c r="AO32" s="303" t="str">
        <f>IFERROR(LARGE('M 35-49'!$T$300:$T$375,AO$30),"")</f>
        <v/>
      </c>
      <c r="AP32" s="303" t="str">
        <f>IFERROR(LARGE('M 35-49'!$T$300:$T$375,AP$30),"")</f>
        <v/>
      </c>
      <c r="AQ32" s="303" t="str">
        <f>IFERROR(LARGE('M 35-49'!$T$300:$T$375,AQ$30),"")</f>
        <v/>
      </c>
    </row>
    <row r="33" spans="1:43" hidden="1" x14ac:dyDescent="0.2">
      <c r="B33" s="304" t="s">
        <v>112</v>
      </c>
      <c r="D33" s="303" t="str">
        <f>IFERROR(LARGE('M 50-59'!$T$300:$T$375,D$30),"")</f>
        <v/>
      </c>
      <c r="E33" s="303" t="str">
        <f>IFERROR(LARGE('M 50-59'!$T$300:$T$375,E$30),"")</f>
        <v/>
      </c>
      <c r="F33" s="303" t="str">
        <f>IFERROR(LARGE('M 50-59'!$T$300:$T$375,F$30),"")</f>
        <v/>
      </c>
      <c r="G33" s="303" t="str">
        <f>IFERROR(LARGE('M 50-59'!$T$300:$T$375,G$30),"")</f>
        <v/>
      </c>
      <c r="H33" s="303" t="str">
        <f>IFERROR(LARGE('M 50-59'!$T$300:$T$375,H$30),"")</f>
        <v/>
      </c>
      <c r="I33" s="303" t="str">
        <f>IFERROR(LARGE('M 50-59'!$T$300:$T$375,I$30),"")</f>
        <v/>
      </c>
      <c r="J33" s="303" t="str">
        <f>IFERROR(LARGE('M 50-59'!$T$300:$T$375,J$30),"")</f>
        <v/>
      </c>
      <c r="K33" s="303" t="str">
        <f>IFERROR(LARGE('M 50-59'!$T$300:$T$375,K$30),"")</f>
        <v/>
      </c>
      <c r="L33" s="303" t="str">
        <f>IFERROR(LARGE('M 50-59'!$T$300:$T$375,L$30),"")</f>
        <v/>
      </c>
      <c r="M33" s="303" t="str">
        <f>IFERROR(LARGE('M 50-59'!$T$300:$T$375,M$30),"")</f>
        <v/>
      </c>
      <c r="N33" s="303" t="str">
        <f>IFERROR(LARGE('M 50-59'!$T$300:$T$375,N$30),"")</f>
        <v/>
      </c>
      <c r="O33" s="303" t="str">
        <f>IFERROR(LARGE('M 50-59'!$T$300:$T$375,O$30),"")</f>
        <v/>
      </c>
      <c r="P33" s="303" t="str">
        <f>IFERROR(LARGE('M 50-59'!$T$300:$T$375,P$30),"")</f>
        <v/>
      </c>
      <c r="Q33" s="303" t="str">
        <f>IFERROR(LARGE('M 50-59'!$T$300:$T$375,Q$30),"")</f>
        <v/>
      </c>
      <c r="R33" s="303" t="str">
        <f>IFERROR(LARGE('M 50-59'!$T$300:$T$375,R$30),"")</f>
        <v/>
      </c>
      <c r="S33" s="303" t="str">
        <f>IFERROR(LARGE('M 50-59'!$T$300:$T$375,S$30),"")</f>
        <v/>
      </c>
      <c r="T33" s="303" t="str">
        <f>IFERROR(LARGE('M 50-59'!$T$300:$T$375,T$30),"")</f>
        <v/>
      </c>
      <c r="U33" s="303" t="str">
        <f>IFERROR(LARGE('M 50-59'!$T$300:$T$375,U$30),"")</f>
        <v/>
      </c>
      <c r="V33" s="303" t="str">
        <f>IFERROR(LARGE('M 50-59'!$T$300:$T$375,V$30),"")</f>
        <v/>
      </c>
      <c r="W33" s="303" t="str">
        <f>IFERROR(LARGE('M 50-59'!$T$300:$T$375,W$30),"")</f>
        <v/>
      </c>
      <c r="X33" s="303" t="str">
        <f>IFERROR(LARGE('M 50-59'!$T$300:$T$375,X$30),"")</f>
        <v/>
      </c>
      <c r="Y33" s="303" t="str">
        <f>IFERROR(LARGE('M 50-59'!$T$300:$T$375,Y$30),"")</f>
        <v/>
      </c>
      <c r="Z33" s="303" t="str">
        <f>IFERROR(LARGE('M 50-59'!$T$300:$T$375,Z$30),"")</f>
        <v/>
      </c>
      <c r="AA33" s="303" t="str">
        <f>IFERROR(LARGE('M 50-59'!$T$300:$T$375,AA$30),"")</f>
        <v/>
      </c>
      <c r="AB33" s="303" t="str">
        <f>IFERROR(LARGE('M 50-59'!$T$300:$T$375,AB$30),"")</f>
        <v/>
      </c>
      <c r="AC33" s="303" t="str">
        <f>IFERROR(LARGE('M 50-59'!$T$300:$T$375,AC$30),"")</f>
        <v/>
      </c>
      <c r="AD33" s="303" t="str">
        <f>IFERROR(LARGE('M 50-59'!$T$300:$T$375,AD$30),"")</f>
        <v/>
      </c>
      <c r="AE33" s="303" t="str">
        <f>IFERROR(LARGE('M 50-59'!$T$300:$T$375,AE$30),"")</f>
        <v/>
      </c>
      <c r="AF33" s="303" t="str">
        <f>IFERROR(LARGE('M 50-59'!$T$300:$T$375,AF$30),"")</f>
        <v/>
      </c>
      <c r="AG33" s="303" t="str">
        <f>IFERROR(LARGE('M 50-59'!$T$300:$T$375,AG$30),"")</f>
        <v/>
      </c>
      <c r="AH33" s="303" t="str">
        <f>IFERROR(LARGE('M 50-59'!$T$300:$T$375,AH$30),"")</f>
        <v/>
      </c>
      <c r="AI33" s="303" t="str">
        <f>IFERROR(LARGE('M 50-59'!$T$300:$T$375,AI$30),"")</f>
        <v/>
      </c>
      <c r="AJ33" s="303" t="str">
        <f>IFERROR(LARGE('M 50-59'!$T$300:$T$375,AJ$30),"")</f>
        <v/>
      </c>
      <c r="AK33" s="303" t="str">
        <f>IFERROR(LARGE('M 50-59'!$T$300:$T$375,AK$30),"")</f>
        <v/>
      </c>
      <c r="AL33" s="303" t="str">
        <f>IFERROR(LARGE('M 50-59'!$T$300:$T$375,AL$30),"")</f>
        <v/>
      </c>
      <c r="AM33" s="303" t="str">
        <f>IFERROR(LARGE('M 50-59'!$T$300:$T$375,AM$30),"")</f>
        <v/>
      </c>
      <c r="AN33" s="303" t="str">
        <f>IFERROR(LARGE('M 50-59'!$T$300:$T$375,AN$30),"")</f>
        <v/>
      </c>
      <c r="AO33" s="303" t="str">
        <f>IFERROR(LARGE('M 50-59'!$T$300:$T$375,AO$30),"")</f>
        <v/>
      </c>
      <c r="AP33" s="303" t="str">
        <f>IFERROR(LARGE('M 50-59'!$T$300:$T$375,AP$30),"")</f>
        <v/>
      </c>
      <c r="AQ33" s="303" t="str">
        <f>IFERROR(LARGE('M 50-59'!$T$300:$T$375,AQ$30),"")</f>
        <v/>
      </c>
    </row>
    <row r="34" spans="1:43" hidden="1" x14ac:dyDescent="0.2">
      <c r="B34" s="304" t="s">
        <v>113</v>
      </c>
      <c r="D34" s="303" t="str">
        <f>IFERROR(LARGE('M 60-69'!$T$300:$T$375,D$30),"")</f>
        <v/>
      </c>
      <c r="E34" s="303" t="str">
        <f>IFERROR(LARGE('M 60-69'!$T$300:$T$375,E$30),"")</f>
        <v/>
      </c>
      <c r="F34" s="303" t="str">
        <f>IFERROR(LARGE('M 60-69'!$T$300:$T$375,F$30),"")</f>
        <v/>
      </c>
      <c r="G34" s="303" t="str">
        <f>IFERROR(LARGE('M 60-69'!$T$300:$T$375,G$30),"")</f>
        <v/>
      </c>
      <c r="H34" s="303" t="str">
        <f>IFERROR(LARGE('M 60-69'!$T$300:$T$375,H$30),"")</f>
        <v/>
      </c>
      <c r="I34" s="303" t="str">
        <f>IFERROR(LARGE('M 60-69'!$T$300:$T$375,I$30),"")</f>
        <v/>
      </c>
      <c r="J34" s="303" t="str">
        <f>IFERROR(LARGE('M 60-69'!$T$300:$T$375,J$30),"")</f>
        <v/>
      </c>
      <c r="K34" s="303" t="str">
        <f>IFERROR(LARGE('M 60-69'!$T$300:$T$375,K$30),"")</f>
        <v/>
      </c>
      <c r="L34" s="303" t="str">
        <f>IFERROR(LARGE('M 60-69'!$T$300:$T$375,L$30),"")</f>
        <v/>
      </c>
      <c r="M34" s="303" t="str">
        <f>IFERROR(LARGE('M 60-69'!$T$300:$T$375,M$30),"")</f>
        <v/>
      </c>
      <c r="N34" s="303" t="str">
        <f>IFERROR(LARGE('M 60-69'!$T$300:$T$375,N$30),"")</f>
        <v/>
      </c>
      <c r="O34" s="303" t="str">
        <f>IFERROR(LARGE('M 60-69'!$T$300:$T$375,O$30),"")</f>
        <v/>
      </c>
      <c r="P34" s="303" t="str">
        <f>IFERROR(LARGE('M 60-69'!$T$300:$T$375,P$30),"")</f>
        <v/>
      </c>
      <c r="Q34" s="303" t="str">
        <f>IFERROR(LARGE('M 60-69'!$T$300:$T$375,Q$30),"")</f>
        <v/>
      </c>
      <c r="R34" s="303" t="str">
        <f>IFERROR(LARGE('M 60-69'!$T$300:$T$375,R$30),"")</f>
        <v/>
      </c>
      <c r="S34" s="303" t="str">
        <f>IFERROR(LARGE('M 60-69'!$T$300:$T$375,S$30),"")</f>
        <v/>
      </c>
      <c r="T34" s="303" t="str">
        <f>IFERROR(LARGE('M 60-69'!$T$300:$T$375,T$30),"")</f>
        <v/>
      </c>
      <c r="U34" s="303" t="str">
        <f>IFERROR(LARGE('M 60-69'!$T$300:$T$375,U$30),"")</f>
        <v/>
      </c>
      <c r="V34" s="303" t="str">
        <f>IFERROR(LARGE('M 60-69'!$T$300:$T$375,V$30),"")</f>
        <v/>
      </c>
      <c r="W34" s="303" t="str">
        <f>IFERROR(LARGE('M 60-69'!$T$300:$T$375,W$30),"")</f>
        <v/>
      </c>
      <c r="X34" s="303" t="str">
        <f>IFERROR(LARGE('M 60-69'!$T$300:$T$375,X$30),"")</f>
        <v/>
      </c>
      <c r="Y34" s="303" t="str">
        <f>IFERROR(LARGE('M 60-69'!$T$300:$T$375,Y$30),"")</f>
        <v/>
      </c>
      <c r="Z34" s="303" t="str">
        <f>IFERROR(LARGE('M 60-69'!$T$300:$T$375,Z$30),"")</f>
        <v/>
      </c>
      <c r="AA34" s="303" t="str">
        <f>IFERROR(LARGE('M 60-69'!$T$300:$T$375,AA$30),"")</f>
        <v/>
      </c>
      <c r="AB34" s="303" t="str">
        <f>IFERROR(LARGE('M 60-69'!$T$300:$T$375,AB$30),"")</f>
        <v/>
      </c>
      <c r="AC34" s="303" t="str">
        <f>IFERROR(LARGE('M 60-69'!$T$300:$T$375,AC$30),"")</f>
        <v/>
      </c>
      <c r="AD34" s="303" t="str">
        <f>IFERROR(LARGE('M 60-69'!$T$300:$T$375,AD$30),"")</f>
        <v/>
      </c>
      <c r="AE34" s="303" t="str">
        <f>IFERROR(LARGE('M 60-69'!$T$300:$T$375,AE$30),"")</f>
        <v/>
      </c>
      <c r="AF34" s="303" t="str">
        <f>IFERROR(LARGE('M 60-69'!$T$300:$T$375,AF$30),"")</f>
        <v/>
      </c>
      <c r="AG34" s="303" t="str">
        <f>IFERROR(LARGE('M 60-69'!$T$300:$T$375,AG$30),"")</f>
        <v/>
      </c>
      <c r="AH34" s="303" t="str">
        <f>IFERROR(LARGE('M 60-69'!$T$300:$T$375,AH$30),"")</f>
        <v/>
      </c>
      <c r="AI34" s="303" t="str">
        <f>IFERROR(LARGE('M 60-69'!$T$300:$T$375,AI$30),"")</f>
        <v/>
      </c>
      <c r="AJ34" s="303" t="str">
        <f>IFERROR(LARGE('M 60-69'!$T$300:$T$375,AJ$30),"")</f>
        <v/>
      </c>
      <c r="AK34" s="303" t="str">
        <f>IFERROR(LARGE('M 60-69'!$T$300:$T$375,AK$30),"")</f>
        <v/>
      </c>
      <c r="AL34" s="303" t="str">
        <f>IFERROR(LARGE('M 60-69'!$T$300:$T$375,AL$30),"")</f>
        <v/>
      </c>
      <c r="AM34" s="303" t="str">
        <f>IFERROR(LARGE('M 60-69'!$T$300:$T$375,AM$30),"")</f>
        <v/>
      </c>
      <c r="AN34" s="303" t="str">
        <f>IFERROR(LARGE('M 60-69'!$T$300:$T$375,AN$30),"")</f>
        <v/>
      </c>
      <c r="AO34" s="303" t="str">
        <f>IFERROR(LARGE('M 60-69'!$T$300:$T$375,AO$30),"")</f>
        <v/>
      </c>
      <c r="AP34" s="303" t="str">
        <f>IFERROR(LARGE('M 60-69'!$T$300:$T$375,AP$30),"")</f>
        <v/>
      </c>
      <c r="AQ34" s="303" t="str">
        <f>IFERROR(LARGE('M 60-69'!$T$300:$T$375,AQ$30),"")</f>
        <v/>
      </c>
    </row>
    <row r="35" spans="1:43" hidden="1" x14ac:dyDescent="0.2">
      <c r="B35" s="304" t="s">
        <v>202</v>
      </c>
      <c r="D35" s="303" t="str">
        <f>IFERROR(LARGE('M 70+'!$S$300:$S$375,D$30),"")</f>
        <v/>
      </c>
      <c r="E35" s="303" t="str">
        <f>IFERROR(LARGE('M 70+'!$S$300:$S$375,E$30),"")</f>
        <v/>
      </c>
      <c r="F35" s="303" t="str">
        <f>IFERROR(LARGE('M 70+'!$S$300:$S$375,F$30),"")</f>
        <v/>
      </c>
      <c r="G35" s="303" t="str">
        <f>IFERROR(LARGE('M 70+'!$S$300:$S$375,G$30),"")</f>
        <v/>
      </c>
      <c r="H35" s="303" t="str">
        <f>IFERROR(LARGE('M 70+'!$S$300:$S$375,H$30),"")</f>
        <v/>
      </c>
      <c r="I35" s="303" t="str">
        <f>IFERROR(LARGE('M 70+'!$S$300:$S$375,I$30),"")</f>
        <v/>
      </c>
      <c r="J35" s="303" t="str">
        <f>IFERROR(LARGE('M 70+'!$S$300:$S$375,J$30),"")</f>
        <v/>
      </c>
      <c r="K35" s="303" t="str">
        <f>IFERROR(LARGE('M 70+'!$S$300:$S$375,K$30),"")</f>
        <v/>
      </c>
      <c r="L35" s="303" t="str">
        <f>IFERROR(LARGE('M 70+'!$S$300:$S$375,L$30),"")</f>
        <v/>
      </c>
      <c r="M35" s="303" t="str">
        <f>IFERROR(LARGE('M 70+'!$S$300:$S$375,M$30),"")</f>
        <v/>
      </c>
      <c r="N35" s="303" t="str">
        <f>IFERROR(LARGE('M 70+'!$S$300:$S$375,N$30),"")</f>
        <v/>
      </c>
      <c r="O35" s="303" t="str">
        <f>IFERROR(LARGE('M 70+'!$S$300:$S$375,O$30),"")</f>
        <v/>
      </c>
      <c r="P35" s="303" t="str">
        <f>IFERROR(LARGE('M 70+'!$S$300:$S$375,P$30),"")</f>
        <v/>
      </c>
      <c r="Q35" s="303" t="str">
        <f>IFERROR(LARGE('M 70+'!$S$300:$S$375,Q$30),"")</f>
        <v/>
      </c>
      <c r="R35" s="303" t="str">
        <f>IFERROR(LARGE('M 70+'!$S$300:$S$375,R$30),"")</f>
        <v/>
      </c>
      <c r="S35" s="303" t="str">
        <f>IFERROR(LARGE('M 70+'!$S$300:$S$375,S$30),"")</f>
        <v/>
      </c>
      <c r="T35" s="303" t="str">
        <f>IFERROR(LARGE('M 70+'!$S$300:$S$375,T$30),"")</f>
        <v/>
      </c>
      <c r="U35" s="303" t="str">
        <f>IFERROR(LARGE('M 70+'!$S$300:$S$375,U$30),"")</f>
        <v/>
      </c>
      <c r="V35" s="303" t="str">
        <f>IFERROR(LARGE('M 70+'!$S$300:$S$375,V$30),"")</f>
        <v/>
      </c>
      <c r="W35" s="303" t="str">
        <f>IFERROR(LARGE('M 70+'!$S$300:$S$375,W$30),"")</f>
        <v/>
      </c>
      <c r="X35" s="303" t="str">
        <f>IFERROR(LARGE('M 70+'!$S$300:$S$375,X$30),"")</f>
        <v/>
      </c>
      <c r="Y35" s="303" t="str">
        <f>IFERROR(LARGE('M 70+'!$S$300:$S$375,Y$30),"")</f>
        <v/>
      </c>
      <c r="Z35" s="303" t="str">
        <f>IFERROR(LARGE('M 70+'!$S$300:$S$375,Z$30),"")</f>
        <v/>
      </c>
      <c r="AA35" s="303" t="str">
        <f>IFERROR(LARGE('M 70+'!$S$300:$S$375,AA$30),"")</f>
        <v/>
      </c>
      <c r="AB35" s="303" t="str">
        <f>IFERROR(LARGE('M 70+'!$S$300:$S$375,AB$30),"")</f>
        <v/>
      </c>
      <c r="AC35" s="303" t="str">
        <f>IFERROR(LARGE('M 70+'!$S$300:$S$375,AC$30),"")</f>
        <v/>
      </c>
      <c r="AD35" s="303" t="str">
        <f>IFERROR(LARGE('M 70+'!$S$300:$S$375,AD$30),"")</f>
        <v/>
      </c>
      <c r="AE35" s="303" t="str">
        <f>IFERROR(LARGE('M 70+'!$S$300:$S$375,AE$30),"")</f>
        <v/>
      </c>
      <c r="AF35" s="303" t="str">
        <f>IFERROR(LARGE('M 70+'!$S$300:$S$375,AF$30),"")</f>
        <v/>
      </c>
      <c r="AG35" s="303" t="str">
        <f>IFERROR(LARGE('M 70+'!$S$300:$S$375,AG$30),"")</f>
        <v/>
      </c>
      <c r="AH35" s="303" t="str">
        <f>IFERROR(LARGE('M 70+'!$S$300:$S$375,AH$30),"")</f>
        <v/>
      </c>
      <c r="AI35" s="303" t="str">
        <f>IFERROR(LARGE('M 70+'!$S$300:$S$375,AI$30),"")</f>
        <v/>
      </c>
      <c r="AJ35" s="303" t="str">
        <f>IFERROR(LARGE('M 70+'!$S$300:$S$375,AJ$30),"")</f>
        <v/>
      </c>
      <c r="AK35" s="303" t="str">
        <f>IFERROR(LARGE('M 70+'!$S$300:$S$375,AK$30),"")</f>
        <v/>
      </c>
      <c r="AL35" s="303" t="str">
        <f>IFERROR(LARGE('M 70+'!$S$300:$S$375,AL$30),"")</f>
        <v/>
      </c>
      <c r="AM35" s="303" t="str">
        <f>IFERROR(LARGE('M 70+'!$S$300:$S$375,AM$30),"")</f>
        <v/>
      </c>
      <c r="AN35" s="303" t="str">
        <f>IFERROR(LARGE('M 70+'!$S$300:$S$375,AN$30),"")</f>
        <v/>
      </c>
      <c r="AO35" s="303" t="str">
        <f>IFERROR(LARGE('M 70+'!$S$300:$S$375,AO$30),"")</f>
        <v/>
      </c>
      <c r="AP35" s="303" t="str">
        <f>IFERROR(LARGE('M 70+'!$S$300:$S$375,AP$30),"")</f>
        <v/>
      </c>
      <c r="AQ35" s="303" t="str">
        <f>IFERROR(LARGE('M 70+'!$S$300:$S$375,AQ$30),"")</f>
        <v/>
      </c>
    </row>
    <row r="36" spans="1:43" hidden="1" x14ac:dyDescent="0.2">
      <c r="B36" s="305" t="s">
        <v>203</v>
      </c>
      <c r="D36" s="303" t="str">
        <f>IFERROR(LARGE('N 35-44'!$T$300:$T$375,D$30),"")</f>
        <v/>
      </c>
      <c r="E36" s="303" t="str">
        <f>IFERROR(LARGE('N 35-44'!$T$300:$T$375,E$30),"")</f>
        <v/>
      </c>
      <c r="F36" s="303" t="str">
        <f>IFERROR(LARGE('N 35-44'!$T$300:$T$375,F$30),"")</f>
        <v/>
      </c>
      <c r="G36" s="303" t="str">
        <f>IFERROR(LARGE('N 35-44'!$T$300:$T$375,G$30),"")</f>
        <v/>
      </c>
      <c r="H36" s="303" t="str">
        <f>IFERROR(LARGE('N 35-44'!$T$300:$T$375,H$30),"")</f>
        <v/>
      </c>
      <c r="I36" s="303" t="str">
        <f>IFERROR(LARGE('N 35-44'!$T$300:$T$375,I$30),"")</f>
        <v/>
      </c>
      <c r="J36" s="303" t="str">
        <f>IFERROR(LARGE('N 35-44'!$T$300:$T$375,J$30),"")</f>
        <v/>
      </c>
      <c r="K36" s="303" t="str">
        <f>IFERROR(LARGE('N 35-44'!$T$300:$T$375,K$30),"")</f>
        <v/>
      </c>
      <c r="L36" s="303" t="str">
        <f>IFERROR(LARGE('N 35-44'!$T$300:$T$375,L$30),"")</f>
        <v/>
      </c>
      <c r="M36" s="303" t="str">
        <f>IFERROR(LARGE('N 35-44'!$T$300:$T$375,M$30),"")</f>
        <v/>
      </c>
      <c r="N36" s="303" t="str">
        <f>IFERROR(LARGE('N 35-44'!$T$300:$T$375,N$30),"")</f>
        <v/>
      </c>
      <c r="O36" s="303" t="str">
        <f>IFERROR(LARGE('N 35-44'!$T$300:$T$375,O$30),"")</f>
        <v/>
      </c>
      <c r="P36" s="303" t="str">
        <f>IFERROR(LARGE('N 35-44'!$T$300:$T$375,P$30),"")</f>
        <v/>
      </c>
      <c r="Q36" s="303" t="str">
        <f>IFERROR(LARGE('N 35-44'!$T$300:$T$375,Q$30),"")</f>
        <v/>
      </c>
      <c r="R36" s="303" t="str">
        <f>IFERROR(LARGE('N 35-44'!$T$300:$T$375,R$30),"")</f>
        <v/>
      </c>
      <c r="S36" s="303" t="str">
        <f>IFERROR(LARGE('N 35-44'!$T$300:$T$375,S$30),"")</f>
        <v/>
      </c>
      <c r="T36" s="303" t="str">
        <f>IFERROR(LARGE('N 35-44'!$T$300:$T$375,T$30),"")</f>
        <v/>
      </c>
      <c r="U36" s="303" t="str">
        <f>IFERROR(LARGE('N 35-44'!$T$300:$T$375,U$30),"")</f>
        <v/>
      </c>
      <c r="V36" s="303" t="str">
        <f>IFERROR(LARGE('N 35-44'!$T$300:$T$375,V$30),"")</f>
        <v/>
      </c>
      <c r="W36" s="303" t="str">
        <f>IFERROR(LARGE('N 35-44'!$T$300:$T$375,W$30),"")</f>
        <v/>
      </c>
      <c r="X36" s="303" t="str">
        <f>IFERROR(LARGE('N 35-44'!$T$300:$T$375,X$30),"")</f>
        <v/>
      </c>
      <c r="Y36" s="303" t="str">
        <f>IFERROR(LARGE('N 35-44'!$T$300:$T$375,Y$30),"")</f>
        <v/>
      </c>
      <c r="Z36" s="303" t="str">
        <f>IFERROR(LARGE('N 35-44'!$T$300:$T$375,Z$30),"")</f>
        <v/>
      </c>
      <c r="AA36" s="303" t="str">
        <f>IFERROR(LARGE('N 35-44'!$T$300:$T$375,AA$30),"")</f>
        <v/>
      </c>
      <c r="AB36" s="303" t="str">
        <f>IFERROR(LARGE('N 35-44'!$T$300:$T$375,AB$30),"")</f>
        <v/>
      </c>
      <c r="AC36" s="303" t="str">
        <f>IFERROR(LARGE('N 35-44'!$T$300:$T$375,AC$30),"")</f>
        <v/>
      </c>
      <c r="AD36" s="303" t="str">
        <f>IFERROR(LARGE('N 35-44'!$T$300:$T$375,AD$30),"")</f>
        <v/>
      </c>
      <c r="AE36" s="303" t="str">
        <f>IFERROR(LARGE('N 35-44'!$T$300:$T$375,AE$30),"")</f>
        <v/>
      </c>
      <c r="AF36" s="303" t="str">
        <f>IFERROR(LARGE('N 35-44'!$T$300:$T$375,AF$30),"")</f>
        <v/>
      </c>
      <c r="AG36" s="303" t="str">
        <f>IFERROR(LARGE('N 35-44'!$T$300:$T$375,AG$30),"")</f>
        <v/>
      </c>
      <c r="AH36" s="303" t="str">
        <f>IFERROR(LARGE('N 35-44'!$T$300:$T$375,AH$30),"")</f>
        <v/>
      </c>
      <c r="AI36" s="303" t="str">
        <f>IFERROR(LARGE('N 35-44'!$T$300:$T$375,AI$30),"")</f>
        <v/>
      </c>
      <c r="AJ36" s="303" t="str">
        <f>IFERROR(LARGE('N 35-44'!$T$300:$T$375,AJ$30),"")</f>
        <v/>
      </c>
      <c r="AK36" s="303" t="str">
        <f>IFERROR(LARGE('N 35-44'!$T$300:$T$375,AK$30),"")</f>
        <v/>
      </c>
      <c r="AL36" s="303" t="str">
        <f>IFERROR(LARGE('N 35-44'!$T$300:$T$375,AL$30),"")</f>
        <v/>
      </c>
      <c r="AM36" s="303" t="str">
        <f>IFERROR(LARGE('N 35-44'!$T$300:$T$375,AM$30),"")</f>
        <v/>
      </c>
      <c r="AN36" s="303" t="str">
        <f>IFERROR(LARGE('N 35-44'!$T$300:$T$375,AN$30),"")</f>
        <v/>
      </c>
      <c r="AO36" s="303" t="str">
        <f>IFERROR(LARGE('N 35-44'!$T$300:$T$375,AO$30),"")</f>
        <v/>
      </c>
      <c r="AP36" s="303" t="str">
        <f>IFERROR(LARGE('N 35-44'!$T$300:$T$375,AP$30),"")</f>
        <v/>
      </c>
      <c r="AQ36" s="303" t="str">
        <f>IFERROR(LARGE('N 35-44'!$T$300:$T$375,AQ$30),"")</f>
        <v/>
      </c>
    </row>
    <row r="37" spans="1:43" hidden="1" x14ac:dyDescent="0.2">
      <c r="B37" s="305" t="s">
        <v>204</v>
      </c>
      <c r="D37" s="303" t="str">
        <f>IFERROR(LARGE('N 45-59'!$T$300:$T$375,D$30),"")</f>
        <v/>
      </c>
      <c r="E37" s="303" t="str">
        <f>IFERROR(LARGE('N 45-59'!$T$300:$T$375,E$30),"")</f>
        <v/>
      </c>
      <c r="F37" s="303" t="str">
        <f>IFERROR(LARGE('N 45-59'!$T$300:$T$375,F$30),"")</f>
        <v/>
      </c>
      <c r="G37" s="303" t="str">
        <f>IFERROR(LARGE('N 45-59'!$T$300:$T$375,G$30),"")</f>
        <v/>
      </c>
      <c r="H37" s="303" t="str">
        <f>IFERROR(LARGE('N 45-59'!$T$300:$T$375,H$30),"")</f>
        <v/>
      </c>
      <c r="I37" s="303" t="str">
        <f>IFERROR(LARGE('N 45-59'!$T$300:$T$375,I$30),"")</f>
        <v/>
      </c>
      <c r="J37" s="303" t="str">
        <f>IFERROR(LARGE('N 45-59'!$T$300:$T$375,J$30),"")</f>
        <v/>
      </c>
      <c r="K37" s="303" t="str">
        <f>IFERROR(LARGE('N 45-59'!$T$300:$T$375,K$30),"")</f>
        <v/>
      </c>
      <c r="L37" s="303" t="str">
        <f>IFERROR(LARGE('N 45-59'!$T$300:$T$375,L$30),"")</f>
        <v/>
      </c>
      <c r="M37" s="303" t="str">
        <f>IFERROR(LARGE('N 45-59'!$T$300:$T$375,M$30),"")</f>
        <v/>
      </c>
      <c r="N37" s="303" t="str">
        <f>IFERROR(LARGE('N 45-59'!$T$300:$T$375,N$30),"")</f>
        <v/>
      </c>
      <c r="O37" s="303" t="str">
        <f>IFERROR(LARGE('N 45-59'!$T$300:$T$375,O$30),"")</f>
        <v/>
      </c>
      <c r="P37" s="303" t="str">
        <f>IFERROR(LARGE('N 45-59'!$T$300:$T$375,P$30),"")</f>
        <v/>
      </c>
      <c r="Q37" s="303" t="str">
        <f>IFERROR(LARGE('N 45-59'!$T$300:$T$375,Q$30),"")</f>
        <v/>
      </c>
      <c r="R37" s="303" t="str">
        <f>IFERROR(LARGE('N 45-59'!$T$300:$T$375,R$30),"")</f>
        <v/>
      </c>
      <c r="S37" s="303" t="str">
        <f>IFERROR(LARGE('N 45-59'!$T$300:$T$375,S$30),"")</f>
        <v/>
      </c>
      <c r="T37" s="303" t="str">
        <f>IFERROR(LARGE('N 45-59'!$T$300:$T$375,T$30),"")</f>
        <v/>
      </c>
      <c r="U37" s="303" t="str">
        <f>IFERROR(LARGE('N 45-59'!$T$300:$T$375,U$30),"")</f>
        <v/>
      </c>
      <c r="V37" s="303" t="str">
        <f>IFERROR(LARGE('N 45-59'!$T$300:$T$375,V$30),"")</f>
        <v/>
      </c>
      <c r="W37" s="303" t="str">
        <f>IFERROR(LARGE('N 45-59'!$T$300:$T$375,W$30),"")</f>
        <v/>
      </c>
      <c r="X37" s="303" t="str">
        <f>IFERROR(LARGE('N 45-59'!$T$300:$T$375,X$30),"")</f>
        <v/>
      </c>
      <c r="Y37" s="303" t="str">
        <f>IFERROR(LARGE('N 45-59'!$T$300:$T$375,Y$30),"")</f>
        <v/>
      </c>
      <c r="Z37" s="303" t="str">
        <f>IFERROR(LARGE('N 45-59'!$T$300:$T$375,Z$30),"")</f>
        <v/>
      </c>
      <c r="AA37" s="303" t="str">
        <f>IFERROR(LARGE('N 45-59'!$T$300:$T$375,AA$30),"")</f>
        <v/>
      </c>
      <c r="AB37" s="303" t="str">
        <f>IFERROR(LARGE('N 45-59'!$T$300:$T$375,AB$30),"")</f>
        <v/>
      </c>
      <c r="AC37" s="303" t="str">
        <f>IFERROR(LARGE('N 45-59'!$T$300:$T$375,AC$30),"")</f>
        <v/>
      </c>
      <c r="AD37" s="303" t="str">
        <f>IFERROR(LARGE('N 45-59'!$T$300:$T$375,AD$30),"")</f>
        <v/>
      </c>
      <c r="AE37" s="303" t="str">
        <f>IFERROR(LARGE('N 45-59'!$T$300:$T$375,AE$30),"")</f>
        <v/>
      </c>
      <c r="AF37" s="303" t="str">
        <f>IFERROR(LARGE('N 45-59'!$T$300:$T$375,AF$30),"")</f>
        <v/>
      </c>
      <c r="AG37" s="303" t="str">
        <f>IFERROR(LARGE('N 45-59'!$T$300:$T$375,AG$30),"")</f>
        <v/>
      </c>
      <c r="AH37" s="303" t="str">
        <f>IFERROR(LARGE('N 45-59'!$T$300:$T$375,AH$30),"")</f>
        <v/>
      </c>
      <c r="AI37" s="303" t="str">
        <f>IFERROR(LARGE('N 45-59'!$T$300:$T$375,AI$30),"")</f>
        <v/>
      </c>
      <c r="AJ37" s="303" t="str">
        <f>IFERROR(LARGE('N 45-59'!$T$300:$T$375,AJ$30),"")</f>
        <v/>
      </c>
      <c r="AK37" s="303" t="str">
        <f>IFERROR(LARGE('N 45-59'!$T$300:$T$375,AK$30),"")</f>
        <v/>
      </c>
      <c r="AL37" s="303" t="str">
        <f>IFERROR(LARGE('N 45-59'!$T$300:$T$375,AL$30),"")</f>
        <v/>
      </c>
      <c r="AM37" s="303" t="str">
        <f>IFERROR(LARGE('N 45-59'!$T$300:$T$375,AM$30),"")</f>
        <v/>
      </c>
      <c r="AN37" s="303" t="str">
        <f>IFERROR(LARGE('N 45-59'!$T$300:$T$375,AN$30),"")</f>
        <v/>
      </c>
      <c r="AO37" s="303" t="str">
        <f>IFERROR(LARGE('N 45-59'!$T$300:$T$375,AO$30),"")</f>
        <v/>
      </c>
      <c r="AP37" s="303" t="str">
        <f>IFERROR(LARGE('N 45-59'!$T$300:$T$375,AP$30),"")</f>
        <v/>
      </c>
      <c r="AQ37" s="303" t="str">
        <f>IFERROR(LARGE('N 45-59'!$T$300:$T$375,AQ$30),"")</f>
        <v/>
      </c>
    </row>
    <row r="38" spans="1:43" hidden="1" x14ac:dyDescent="0.2">
      <c r="B38" s="305" t="s">
        <v>114</v>
      </c>
      <c r="D38" s="303" t="str">
        <f>IFERROR(LARGE('N 60-69'!$T$300:$T$375,D$30),"")</f>
        <v/>
      </c>
      <c r="E38" s="303" t="str">
        <f>IFERROR(LARGE('N 60-69'!$T$300:$T$375,E$30),"")</f>
        <v/>
      </c>
      <c r="F38" s="303" t="str">
        <f>IFERROR(LARGE('N 60-69'!$T$300:$T$375,F$30),"")</f>
        <v/>
      </c>
      <c r="G38" s="303" t="str">
        <f>IFERROR(LARGE('N 60-69'!$T$300:$T$375,G$30),"")</f>
        <v/>
      </c>
      <c r="H38" s="303" t="str">
        <f>IFERROR(LARGE('N 60-69'!$T$300:$T$375,H$30),"")</f>
        <v/>
      </c>
      <c r="I38" s="303" t="str">
        <f>IFERROR(LARGE('N 60-69'!$T$300:$T$375,I$30),"")</f>
        <v/>
      </c>
      <c r="J38" s="303" t="str">
        <f>IFERROR(LARGE('N 60-69'!$T$300:$T$375,J$30),"")</f>
        <v/>
      </c>
      <c r="K38" s="303" t="str">
        <f>IFERROR(LARGE('N 60-69'!$T$300:$T$375,K$30),"")</f>
        <v/>
      </c>
      <c r="L38" s="303" t="str">
        <f>IFERROR(LARGE('N 60-69'!$T$300:$T$375,L$30),"")</f>
        <v/>
      </c>
      <c r="M38" s="303" t="str">
        <f>IFERROR(LARGE('N 60-69'!$T$300:$T$375,M$30),"")</f>
        <v/>
      </c>
      <c r="N38" s="303" t="str">
        <f>IFERROR(LARGE('N 60-69'!$T$300:$T$375,N$30),"")</f>
        <v/>
      </c>
      <c r="O38" s="303" t="str">
        <f>IFERROR(LARGE('N 60-69'!$T$300:$T$375,O$30),"")</f>
        <v/>
      </c>
      <c r="P38" s="303" t="str">
        <f>IFERROR(LARGE('N 60-69'!$T$300:$T$375,P$30),"")</f>
        <v/>
      </c>
      <c r="Q38" s="303" t="str">
        <f>IFERROR(LARGE('N 60-69'!$T$300:$T$375,Q$30),"")</f>
        <v/>
      </c>
      <c r="R38" s="303" t="str">
        <f>IFERROR(LARGE('N 60-69'!$T$300:$T$375,R$30),"")</f>
        <v/>
      </c>
      <c r="S38" s="303" t="str">
        <f>IFERROR(LARGE('N 60-69'!$T$300:$T$375,S$30),"")</f>
        <v/>
      </c>
      <c r="T38" s="303" t="str">
        <f>IFERROR(LARGE('N 60-69'!$T$300:$T$375,T$30),"")</f>
        <v/>
      </c>
      <c r="U38" s="303" t="str">
        <f>IFERROR(LARGE('N 60-69'!$T$300:$T$375,U$30),"")</f>
        <v/>
      </c>
      <c r="V38" s="303" t="str">
        <f>IFERROR(LARGE('N 60-69'!$T$300:$T$375,V$30),"")</f>
        <v/>
      </c>
      <c r="W38" s="303" t="str">
        <f>IFERROR(LARGE('N 60-69'!$T$300:$T$375,W$30),"")</f>
        <v/>
      </c>
      <c r="X38" s="303" t="str">
        <f>IFERROR(LARGE('N 60-69'!$T$300:$T$375,X$30),"")</f>
        <v/>
      </c>
      <c r="Y38" s="303" t="str">
        <f>IFERROR(LARGE('N 60-69'!$T$300:$T$375,Y$30),"")</f>
        <v/>
      </c>
      <c r="Z38" s="303" t="str">
        <f>IFERROR(LARGE('N 60-69'!$T$300:$T$375,Z$30),"")</f>
        <v/>
      </c>
      <c r="AA38" s="303" t="str">
        <f>IFERROR(LARGE('N 60-69'!$T$300:$T$375,AA$30),"")</f>
        <v/>
      </c>
      <c r="AB38" s="303" t="str">
        <f>IFERROR(LARGE('N 60-69'!$T$300:$T$375,AB$30),"")</f>
        <v/>
      </c>
      <c r="AC38" s="303" t="str">
        <f>IFERROR(LARGE('N 60-69'!$T$300:$T$375,AC$30),"")</f>
        <v/>
      </c>
      <c r="AD38" s="303" t="str">
        <f>IFERROR(LARGE('N 60-69'!$T$300:$T$375,AD$30),"")</f>
        <v/>
      </c>
      <c r="AE38" s="303" t="str">
        <f>IFERROR(LARGE('N 60-69'!$T$300:$T$375,AE$30),"")</f>
        <v/>
      </c>
      <c r="AF38" s="303" t="str">
        <f>IFERROR(LARGE('N 60-69'!$T$300:$T$375,AF$30),"")</f>
        <v/>
      </c>
      <c r="AG38" s="303" t="str">
        <f>IFERROR(LARGE('N 60-69'!$T$300:$T$375,AG$30),"")</f>
        <v/>
      </c>
      <c r="AH38" s="303" t="str">
        <f>IFERROR(LARGE('N 60-69'!$T$300:$T$375,AH$30),"")</f>
        <v/>
      </c>
      <c r="AI38" s="303" t="str">
        <f>IFERROR(LARGE('N 60-69'!$T$300:$T$375,AI$30),"")</f>
        <v/>
      </c>
      <c r="AJ38" s="303" t="str">
        <f>IFERROR(LARGE('N 60-69'!$T$300:$T$375,AJ$30),"")</f>
        <v/>
      </c>
      <c r="AK38" s="303" t="str">
        <f>IFERROR(LARGE('N 60-69'!$T$300:$T$375,AK$30),"")</f>
        <v/>
      </c>
      <c r="AL38" s="303" t="str">
        <f>IFERROR(LARGE('N 60-69'!$T$300:$T$375,AL$30),"")</f>
        <v/>
      </c>
      <c r="AM38" s="303" t="str">
        <f>IFERROR(LARGE('N 60-69'!$T$300:$T$375,AM$30),"")</f>
        <v/>
      </c>
      <c r="AN38" s="303" t="str">
        <f>IFERROR(LARGE('N 60-69'!$T$300:$T$375,AN$30),"")</f>
        <v/>
      </c>
      <c r="AO38" s="303" t="str">
        <f>IFERROR(LARGE('N 60-69'!$T$300:$T$375,AO$30),"")</f>
        <v/>
      </c>
      <c r="AP38" s="303" t="str">
        <f>IFERROR(LARGE('N 60-69'!$T$300:$T$375,AP$30),"")</f>
        <v/>
      </c>
      <c r="AQ38" s="303" t="str">
        <f>IFERROR(LARGE('N 60-69'!$T$300:$T$375,AQ$30),"")</f>
        <v/>
      </c>
    </row>
    <row r="39" spans="1:43" hidden="1" x14ac:dyDescent="0.2">
      <c r="B39" s="305" t="s">
        <v>205</v>
      </c>
      <c r="D39" s="303" t="str">
        <f>IFERROR(LARGE('N 70+'!$T$300:$T$375,D$30),"")</f>
        <v/>
      </c>
      <c r="E39" s="303" t="str">
        <f>IFERROR(LARGE('N 70+'!$T$300:$T$375,E$30),"")</f>
        <v/>
      </c>
      <c r="F39" s="303" t="str">
        <f>IFERROR(LARGE('N 70+'!$T$300:$T$375,F$30),"")</f>
        <v/>
      </c>
      <c r="G39" s="303" t="str">
        <f>IFERROR(LARGE('N 70+'!$T$300:$T$375,G$30),"")</f>
        <v/>
      </c>
      <c r="H39" s="303" t="str">
        <f>IFERROR(LARGE('N 70+'!$T$300:$T$375,H$30),"")</f>
        <v/>
      </c>
      <c r="I39" s="303" t="str">
        <f>IFERROR(LARGE('N 70+'!$T$300:$T$375,I$30),"")</f>
        <v/>
      </c>
      <c r="J39" s="303" t="str">
        <f>IFERROR(LARGE('N 70+'!$T$300:$T$375,J$30),"")</f>
        <v/>
      </c>
      <c r="K39" s="303" t="str">
        <f>IFERROR(LARGE('N 70+'!$T$300:$T$375,K$30),"")</f>
        <v/>
      </c>
      <c r="L39" s="303" t="str">
        <f>IFERROR(LARGE('N 70+'!$T$300:$T$375,L$30),"")</f>
        <v/>
      </c>
      <c r="M39" s="303" t="str">
        <f>IFERROR(LARGE('N 70+'!$T$300:$T$375,M$30),"")</f>
        <v/>
      </c>
      <c r="N39" s="303" t="str">
        <f>IFERROR(LARGE('N 70+'!$T$300:$T$375,N$30),"")</f>
        <v/>
      </c>
      <c r="O39" s="303" t="str">
        <f>IFERROR(LARGE('N 70+'!$T$300:$T$375,O$30),"")</f>
        <v/>
      </c>
      <c r="P39" s="303" t="str">
        <f>IFERROR(LARGE('N 70+'!$T$300:$T$375,P$30),"")</f>
        <v/>
      </c>
      <c r="Q39" s="303" t="str">
        <f>IFERROR(LARGE('N 70+'!$T$300:$T$375,Q$30),"")</f>
        <v/>
      </c>
      <c r="R39" s="303" t="str">
        <f>IFERROR(LARGE('N 70+'!$T$300:$T$375,R$30),"")</f>
        <v/>
      </c>
      <c r="S39" s="303" t="str">
        <f>IFERROR(LARGE('N 70+'!$T$300:$T$375,S$30),"")</f>
        <v/>
      </c>
      <c r="T39" s="303" t="str">
        <f>IFERROR(LARGE('N 70+'!$T$300:$T$375,T$30),"")</f>
        <v/>
      </c>
      <c r="U39" s="303" t="str">
        <f>IFERROR(LARGE('N 70+'!$T$300:$T$375,U$30),"")</f>
        <v/>
      </c>
      <c r="V39" s="303" t="str">
        <f>IFERROR(LARGE('N 70+'!$T$300:$T$375,V$30),"")</f>
        <v/>
      </c>
      <c r="W39" s="303" t="str">
        <f>IFERROR(LARGE('N 70+'!$T$300:$T$375,W$30),"")</f>
        <v/>
      </c>
      <c r="X39" s="303" t="str">
        <f>IFERROR(LARGE('N 70+'!$T$300:$T$375,X$30),"")</f>
        <v/>
      </c>
      <c r="Y39" s="303" t="str">
        <f>IFERROR(LARGE('N 70+'!$T$300:$T$375,Y$30),"")</f>
        <v/>
      </c>
      <c r="Z39" s="303" t="str">
        <f>IFERROR(LARGE('N 70+'!$T$300:$T$375,Z$30),"")</f>
        <v/>
      </c>
      <c r="AA39" s="303" t="str">
        <f>IFERROR(LARGE('N 70+'!$T$300:$T$375,AA$30),"")</f>
        <v/>
      </c>
      <c r="AB39" s="303" t="str">
        <f>IFERROR(LARGE('N 70+'!$T$300:$T$375,AB$30),"")</f>
        <v/>
      </c>
      <c r="AC39" s="303" t="str">
        <f>IFERROR(LARGE('N 70+'!$T$300:$T$375,AC$30),"")</f>
        <v/>
      </c>
      <c r="AD39" s="303" t="str">
        <f>IFERROR(LARGE('N 70+'!$T$300:$T$375,AD$30),"")</f>
        <v/>
      </c>
      <c r="AE39" s="303" t="str">
        <f>IFERROR(LARGE('N 70+'!$T$300:$T$375,AE$30),"")</f>
        <v/>
      </c>
      <c r="AF39" s="303" t="str">
        <f>IFERROR(LARGE('N 70+'!$T$300:$T$375,AF$30),"")</f>
        <v/>
      </c>
      <c r="AG39" s="303" t="str">
        <f>IFERROR(LARGE('N 70+'!$T$300:$T$375,AG$30),"")</f>
        <v/>
      </c>
      <c r="AH39" s="303" t="str">
        <f>IFERROR(LARGE('N 70+'!$T$300:$T$375,AH$30),"")</f>
        <v/>
      </c>
      <c r="AI39" s="303" t="str">
        <f>IFERROR(LARGE('N 70+'!$T$300:$T$375,AI$30),"")</f>
        <v/>
      </c>
      <c r="AJ39" s="303" t="str">
        <f>IFERROR(LARGE('N 70+'!$T$300:$T$375,AJ$30),"")</f>
        <v/>
      </c>
      <c r="AK39" s="303" t="str">
        <f>IFERROR(LARGE('N 70+'!$T$300:$T$375,AK$30),"")</f>
        <v/>
      </c>
      <c r="AL39" s="303" t="str">
        <f>IFERROR(LARGE('N 70+'!$T$300:$T$375,AL$30),"")</f>
        <v/>
      </c>
      <c r="AM39" s="303" t="str">
        <f>IFERROR(LARGE('N 70+'!$T$300:$T$375,AM$30),"")</f>
        <v/>
      </c>
      <c r="AN39" s="303" t="str">
        <f>IFERROR(LARGE('N 70+'!$T$300:$T$375,AN$30),"")</f>
        <v/>
      </c>
      <c r="AO39" s="303" t="str">
        <f>IFERROR(LARGE('N 70+'!$T$300:$T$375,AO$30),"")</f>
        <v/>
      </c>
      <c r="AP39" s="303" t="str">
        <f>IFERROR(LARGE('N 70+'!$T$300:$T$375,AP$30),"")</f>
        <v/>
      </c>
      <c r="AQ39" s="303" t="str">
        <f>IFERROR(LARGE('N 70+'!$T$300:$T$375,AQ$30),"")</f>
        <v/>
      </c>
    </row>
    <row r="40" spans="1:43" hidden="1" x14ac:dyDescent="0.2">
      <c r="A40" s="301" t="s">
        <v>118</v>
      </c>
      <c r="B40" s="304" t="s">
        <v>111</v>
      </c>
      <c r="D40" s="303" t="str">
        <f>IFERROR(LARGE('M 35-49'!$U$300:$U$375,D$30),"")</f>
        <v/>
      </c>
      <c r="E40" s="303" t="str">
        <f>IFERROR(LARGE('M 35-49'!$U$300:$U$375,E$30),"")</f>
        <v/>
      </c>
      <c r="F40" s="303" t="str">
        <f>IFERROR(LARGE('M 35-49'!$U$300:$U$375,F$30),"")</f>
        <v/>
      </c>
      <c r="G40" s="303" t="str">
        <f>IFERROR(LARGE('M 35-49'!$U$300:$U$375,G$30),"")</f>
        <v/>
      </c>
      <c r="H40" s="303" t="str">
        <f>IFERROR(LARGE('M 35-49'!$U$300:$U$375,H$30),"")</f>
        <v/>
      </c>
      <c r="I40" s="303" t="str">
        <f>IFERROR(LARGE('M 35-49'!$U$300:$U$375,I$30),"")</f>
        <v/>
      </c>
      <c r="J40" s="303" t="str">
        <f>IFERROR(LARGE('M 35-49'!$U$300:$U$375,J$30),"")</f>
        <v/>
      </c>
      <c r="K40" s="303" t="str">
        <f>IFERROR(LARGE('M 35-49'!$U$300:$U$375,K$30),"")</f>
        <v/>
      </c>
      <c r="L40" s="303" t="str">
        <f>IFERROR(LARGE('M 35-49'!$U$300:$U$375,L$30),"")</f>
        <v/>
      </c>
      <c r="M40" s="303" t="str">
        <f>IFERROR(LARGE('M 35-49'!$U$300:$U$375,M$30),"")</f>
        <v/>
      </c>
      <c r="N40" s="303" t="str">
        <f>IFERROR(LARGE('M 35-49'!$U$300:$U$375,N$30),"")</f>
        <v/>
      </c>
      <c r="O40" s="303" t="str">
        <f>IFERROR(LARGE('M 35-49'!$U$300:$U$375,O$30),"")</f>
        <v/>
      </c>
      <c r="P40" s="303" t="str">
        <f>IFERROR(LARGE('M 35-49'!$U$300:$U$375,P$30),"")</f>
        <v/>
      </c>
      <c r="Q40" s="303" t="str">
        <f>IFERROR(LARGE('M 35-49'!$U$300:$U$375,Q$30),"")</f>
        <v/>
      </c>
      <c r="R40" s="303" t="str">
        <f>IFERROR(LARGE('M 35-49'!$U$300:$U$375,R$30),"")</f>
        <v/>
      </c>
      <c r="S40" s="303" t="str">
        <f>IFERROR(LARGE('M 35-49'!$U$300:$U$375,S$30),"")</f>
        <v/>
      </c>
      <c r="T40" s="303" t="str">
        <f>IFERROR(LARGE('M 35-49'!$U$300:$U$375,T$30),"")</f>
        <v/>
      </c>
      <c r="U40" s="303" t="str">
        <f>IFERROR(LARGE('M 35-49'!$U$300:$U$375,U$30),"")</f>
        <v/>
      </c>
      <c r="V40" s="303" t="str">
        <f>IFERROR(LARGE('M 35-49'!$U$300:$U$375,V$30),"")</f>
        <v/>
      </c>
      <c r="W40" s="303" t="str">
        <f>IFERROR(LARGE('M 35-49'!$U$300:$U$375,W$30),"")</f>
        <v/>
      </c>
      <c r="X40" s="303" t="str">
        <f>IFERROR(LARGE('M 35-49'!$U$300:$U$375,X$30),"")</f>
        <v/>
      </c>
      <c r="Y40" s="303" t="str">
        <f>IFERROR(LARGE('M 35-49'!$U$300:$U$375,Y$30),"")</f>
        <v/>
      </c>
      <c r="Z40" s="303" t="str">
        <f>IFERROR(LARGE('M 35-49'!$U$300:$U$375,Z$30),"")</f>
        <v/>
      </c>
      <c r="AA40" s="303" t="str">
        <f>IFERROR(LARGE('M 35-49'!$U$300:$U$375,AA$30),"")</f>
        <v/>
      </c>
      <c r="AB40" s="303" t="str">
        <f>IFERROR(LARGE('M 35-49'!$U$300:$U$375,AB$30),"")</f>
        <v/>
      </c>
      <c r="AC40" s="303" t="str">
        <f>IFERROR(LARGE('M 35-49'!$U$300:$U$375,AC$30),"")</f>
        <v/>
      </c>
      <c r="AD40" s="303" t="str">
        <f>IFERROR(LARGE('M 35-49'!$U$300:$U$375,AD$30),"")</f>
        <v/>
      </c>
      <c r="AE40" s="303" t="str">
        <f>IFERROR(LARGE('M 35-49'!$U$300:$U$375,AE$30),"")</f>
        <v/>
      </c>
      <c r="AF40" s="303" t="str">
        <f>IFERROR(LARGE('M 35-49'!$U$300:$U$375,AF$30),"")</f>
        <v/>
      </c>
      <c r="AG40" s="303" t="str">
        <f>IFERROR(LARGE('M 35-49'!$U$300:$U$375,AG$30),"")</f>
        <v/>
      </c>
      <c r="AH40" s="303" t="str">
        <f>IFERROR(LARGE('M 35-49'!$U$300:$U$375,AH$30),"")</f>
        <v/>
      </c>
      <c r="AI40" s="303" t="str">
        <f>IFERROR(LARGE('M 35-49'!$U$300:$U$375,AI$30),"")</f>
        <v/>
      </c>
      <c r="AJ40" s="303" t="str">
        <f>IFERROR(LARGE('M 35-49'!$U$300:$U$375,AJ$30),"")</f>
        <v/>
      </c>
      <c r="AK40" s="303" t="str">
        <f>IFERROR(LARGE('M 35-49'!$U$300:$U$375,AK$30),"")</f>
        <v/>
      </c>
      <c r="AL40" s="303" t="str">
        <f>IFERROR(LARGE('M 35-49'!$U$300:$U$375,AL$30),"")</f>
        <v/>
      </c>
      <c r="AM40" s="303" t="str">
        <f>IFERROR(LARGE('M 35-49'!$U$300:$U$375,AM$30),"")</f>
        <v/>
      </c>
      <c r="AN40" s="303" t="str">
        <f>IFERROR(LARGE('M 35-49'!$U$300:$U$375,AN$30),"")</f>
        <v/>
      </c>
      <c r="AO40" s="303" t="str">
        <f>IFERROR(LARGE('M 35-49'!$U$300:$U$375,AO$30),"")</f>
        <v/>
      </c>
      <c r="AP40" s="303" t="str">
        <f>IFERROR(LARGE('M 35-49'!$U$300:$U$375,AP$30),"")</f>
        <v/>
      </c>
      <c r="AQ40" s="303" t="str">
        <f>IFERROR(LARGE('M 35-49'!$U$300:$U$375,AQ$30),"")</f>
        <v/>
      </c>
    </row>
    <row r="41" spans="1:43" hidden="1" x14ac:dyDescent="0.2">
      <c r="B41" s="304" t="s">
        <v>112</v>
      </c>
      <c r="D41" s="303" t="str">
        <f>IFERROR(LARGE('M 50-59'!$U$300:$U$375,D$30),"")</f>
        <v/>
      </c>
      <c r="E41" s="303" t="str">
        <f>IFERROR(LARGE('M 50-59'!$U$300:$U$375,E$30),"")</f>
        <v/>
      </c>
      <c r="F41" s="303" t="str">
        <f>IFERROR(LARGE('M 50-59'!$U$300:$U$375,F$30),"")</f>
        <v/>
      </c>
      <c r="G41" s="303" t="str">
        <f>IFERROR(LARGE('M 50-59'!$U$300:$U$375,G$30),"")</f>
        <v/>
      </c>
      <c r="H41" s="303" t="str">
        <f>IFERROR(LARGE('M 50-59'!$U$300:$U$375,H$30),"")</f>
        <v/>
      </c>
      <c r="I41" s="303" t="str">
        <f>IFERROR(LARGE('M 50-59'!$U$300:$U$375,I$30),"")</f>
        <v/>
      </c>
      <c r="J41" s="303" t="str">
        <f>IFERROR(LARGE('M 50-59'!$U$300:$U$375,J$30),"")</f>
        <v/>
      </c>
      <c r="K41" s="303" t="str">
        <f>IFERROR(LARGE('M 50-59'!$U$300:$U$375,K$30),"")</f>
        <v/>
      </c>
      <c r="L41" s="303" t="str">
        <f>IFERROR(LARGE('M 50-59'!$U$300:$U$375,L$30),"")</f>
        <v/>
      </c>
      <c r="M41" s="303" t="str">
        <f>IFERROR(LARGE('M 50-59'!$U$300:$U$375,M$30),"")</f>
        <v/>
      </c>
      <c r="N41" s="303" t="str">
        <f>IFERROR(LARGE('M 50-59'!$U$300:$U$375,N$30),"")</f>
        <v/>
      </c>
      <c r="O41" s="303" t="str">
        <f>IFERROR(LARGE('M 50-59'!$U$300:$U$375,O$30),"")</f>
        <v/>
      </c>
      <c r="P41" s="303" t="str">
        <f>IFERROR(LARGE('M 50-59'!$U$300:$U$375,P$30),"")</f>
        <v/>
      </c>
      <c r="Q41" s="303" t="str">
        <f>IFERROR(LARGE('M 50-59'!$U$300:$U$375,Q$30),"")</f>
        <v/>
      </c>
      <c r="R41" s="303" t="str">
        <f>IFERROR(LARGE('M 50-59'!$U$300:$U$375,R$30),"")</f>
        <v/>
      </c>
      <c r="S41" s="303" t="str">
        <f>IFERROR(LARGE('M 50-59'!$U$300:$U$375,S$30),"")</f>
        <v/>
      </c>
      <c r="T41" s="303" t="str">
        <f>IFERROR(LARGE('M 50-59'!$U$300:$U$375,T$30),"")</f>
        <v/>
      </c>
      <c r="U41" s="303" t="str">
        <f>IFERROR(LARGE('M 50-59'!$U$300:$U$375,U$30),"")</f>
        <v/>
      </c>
      <c r="V41" s="303" t="str">
        <f>IFERROR(LARGE('M 50-59'!$U$300:$U$375,V$30),"")</f>
        <v/>
      </c>
      <c r="W41" s="303" t="str">
        <f>IFERROR(LARGE('M 50-59'!$U$300:$U$375,W$30),"")</f>
        <v/>
      </c>
      <c r="X41" s="303" t="str">
        <f>IFERROR(LARGE('M 50-59'!$U$300:$U$375,X$30),"")</f>
        <v/>
      </c>
      <c r="Y41" s="303" t="str">
        <f>IFERROR(LARGE('M 50-59'!$U$300:$U$375,Y$30),"")</f>
        <v/>
      </c>
      <c r="Z41" s="303" t="str">
        <f>IFERROR(LARGE('M 50-59'!$U$300:$U$375,Z$30),"")</f>
        <v/>
      </c>
      <c r="AA41" s="303" t="str">
        <f>IFERROR(LARGE('M 50-59'!$U$300:$U$375,AA$30),"")</f>
        <v/>
      </c>
      <c r="AB41" s="303" t="str">
        <f>IFERROR(LARGE('M 50-59'!$U$300:$U$375,AB$30),"")</f>
        <v/>
      </c>
      <c r="AC41" s="303" t="str">
        <f>IFERROR(LARGE('M 50-59'!$U$300:$U$375,AC$30),"")</f>
        <v/>
      </c>
      <c r="AD41" s="303" t="str">
        <f>IFERROR(LARGE('M 50-59'!$U$300:$U$375,AD$30),"")</f>
        <v/>
      </c>
      <c r="AE41" s="303" t="str">
        <f>IFERROR(LARGE('M 50-59'!$U$300:$U$375,AE$30),"")</f>
        <v/>
      </c>
      <c r="AF41" s="303" t="str">
        <f>IFERROR(LARGE('M 50-59'!$U$300:$U$375,AF$30),"")</f>
        <v/>
      </c>
      <c r="AG41" s="303" t="str">
        <f>IFERROR(LARGE('M 50-59'!$U$300:$U$375,AG$30),"")</f>
        <v/>
      </c>
      <c r="AH41" s="303" t="str">
        <f>IFERROR(LARGE('M 50-59'!$U$300:$U$375,AH$30),"")</f>
        <v/>
      </c>
      <c r="AI41" s="303" t="str">
        <f>IFERROR(LARGE('M 50-59'!$U$300:$U$375,AI$30),"")</f>
        <v/>
      </c>
      <c r="AJ41" s="303" t="str">
        <f>IFERROR(LARGE('M 50-59'!$U$300:$U$375,AJ$30),"")</f>
        <v/>
      </c>
      <c r="AK41" s="303" t="str">
        <f>IFERROR(LARGE('M 50-59'!$U$300:$U$375,AK$30),"")</f>
        <v/>
      </c>
      <c r="AL41" s="303" t="str">
        <f>IFERROR(LARGE('M 50-59'!$U$300:$U$375,AL$30),"")</f>
        <v/>
      </c>
      <c r="AM41" s="303" t="str">
        <f>IFERROR(LARGE('M 50-59'!$U$300:$U$375,AM$30),"")</f>
        <v/>
      </c>
      <c r="AN41" s="303" t="str">
        <f>IFERROR(LARGE('M 50-59'!$U$300:$U$375,AN$30),"")</f>
        <v/>
      </c>
      <c r="AO41" s="303" t="str">
        <f>IFERROR(LARGE('M 50-59'!$U$300:$U$375,AO$30),"")</f>
        <v/>
      </c>
      <c r="AP41" s="303" t="str">
        <f>IFERROR(LARGE('M 50-59'!$U$300:$U$375,AP$30),"")</f>
        <v/>
      </c>
      <c r="AQ41" s="303" t="str">
        <f>IFERROR(LARGE('M 50-59'!$U$300:$U$375,AQ$30),"")</f>
        <v/>
      </c>
    </row>
    <row r="42" spans="1:43" hidden="1" x14ac:dyDescent="0.2">
      <c r="B42" s="304" t="s">
        <v>113</v>
      </c>
      <c r="D42" s="303" t="str">
        <f>IFERROR(LARGE('M 60-69'!$U$300:$U$375,D$30),"")</f>
        <v/>
      </c>
      <c r="E42" s="303" t="str">
        <f>IFERROR(LARGE('M 60-69'!$U$300:$U$375,E$30),"")</f>
        <v/>
      </c>
      <c r="F42" s="303" t="str">
        <f>IFERROR(LARGE('M 60-69'!$U$300:$U$375,F$30),"")</f>
        <v/>
      </c>
      <c r="G42" s="303" t="str">
        <f>IFERROR(LARGE('M 60-69'!$U$300:$U$375,G$30),"")</f>
        <v/>
      </c>
      <c r="H42" s="303" t="str">
        <f>IFERROR(LARGE('M 60-69'!$U$300:$U$375,H$30),"")</f>
        <v/>
      </c>
      <c r="I42" s="303" t="str">
        <f>IFERROR(LARGE('M 60-69'!$U$300:$U$375,I$30),"")</f>
        <v/>
      </c>
      <c r="J42" s="303" t="str">
        <f>IFERROR(LARGE('M 60-69'!$U$300:$U$375,J$30),"")</f>
        <v/>
      </c>
      <c r="K42" s="303" t="str">
        <f>IFERROR(LARGE('M 60-69'!$U$300:$U$375,K$30),"")</f>
        <v/>
      </c>
      <c r="L42" s="303" t="str">
        <f>IFERROR(LARGE('M 60-69'!$U$300:$U$375,L$30),"")</f>
        <v/>
      </c>
      <c r="M42" s="303" t="str">
        <f>IFERROR(LARGE('M 60-69'!$U$300:$U$375,M$30),"")</f>
        <v/>
      </c>
      <c r="N42" s="303" t="str">
        <f>IFERROR(LARGE('M 60-69'!$U$300:$U$375,N$30),"")</f>
        <v/>
      </c>
      <c r="O42" s="303" t="str">
        <f>IFERROR(LARGE('M 60-69'!$U$300:$U$375,O$30),"")</f>
        <v/>
      </c>
      <c r="P42" s="303" t="str">
        <f>IFERROR(LARGE('M 60-69'!$U$300:$U$375,P$30),"")</f>
        <v/>
      </c>
      <c r="Q42" s="303" t="str">
        <f>IFERROR(LARGE('M 60-69'!$U$300:$U$375,Q$30),"")</f>
        <v/>
      </c>
      <c r="R42" s="303" t="str">
        <f>IFERROR(LARGE('M 60-69'!$U$300:$U$375,R$30),"")</f>
        <v/>
      </c>
      <c r="S42" s="303" t="str">
        <f>IFERROR(LARGE('M 60-69'!$U$300:$U$375,S$30),"")</f>
        <v/>
      </c>
      <c r="T42" s="303" t="str">
        <f>IFERROR(LARGE('M 60-69'!$U$300:$U$375,T$30),"")</f>
        <v/>
      </c>
      <c r="U42" s="303" t="str">
        <f>IFERROR(LARGE('M 60-69'!$U$300:$U$375,U$30),"")</f>
        <v/>
      </c>
      <c r="V42" s="303" t="str">
        <f>IFERROR(LARGE('M 60-69'!$U$300:$U$375,V$30),"")</f>
        <v/>
      </c>
      <c r="W42" s="303" t="str">
        <f>IFERROR(LARGE('M 60-69'!$U$300:$U$375,W$30),"")</f>
        <v/>
      </c>
      <c r="X42" s="303" t="str">
        <f>IFERROR(LARGE('M 60-69'!$U$300:$U$375,X$30),"")</f>
        <v/>
      </c>
      <c r="Y42" s="303" t="str">
        <f>IFERROR(LARGE('M 60-69'!$U$300:$U$375,Y$30),"")</f>
        <v/>
      </c>
      <c r="Z42" s="303" t="str">
        <f>IFERROR(LARGE('M 60-69'!$U$300:$U$375,Z$30),"")</f>
        <v/>
      </c>
      <c r="AA42" s="303" t="str">
        <f>IFERROR(LARGE('M 60-69'!$U$300:$U$375,AA$30),"")</f>
        <v/>
      </c>
      <c r="AB42" s="303" t="str">
        <f>IFERROR(LARGE('M 60-69'!$U$300:$U$375,AB$30),"")</f>
        <v/>
      </c>
      <c r="AC42" s="303" t="str">
        <f>IFERROR(LARGE('M 60-69'!$U$300:$U$375,AC$30),"")</f>
        <v/>
      </c>
      <c r="AD42" s="303" t="str">
        <f>IFERROR(LARGE('M 60-69'!$U$300:$U$375,AD$30),"")</f>
        <v/>
      </c>
      <c r="AE42" s="303" t="str">
        <f>IFERROR(LARGE('M 60-69'!$U$300:$U$375,AE$30),"")</f>
        <v/>
      </c>
      <c r="AF42" s="303" t="str">
        <f>IFERROR(LARGE('M 60-69'!$U$300:$U$375,AF$30),"")</f>
        <v/>
      </c>
      <c r="AG42" s="303" t="str">
        <f>IFERROR(LARGE('M 60-69'!$U$300:$U$375,AG$30),"")</f>
        <v/>
      </c>
      <c r="AH42" s="303" t="str">
        <f>IFERROR(LARGE('M 60-69'!$U$300:$U$375,AH$30),"")</f>
        <v/>
      </c>
      <c r="AI42" s="303" t="str">
        <f>IFERROR(LARGE('M 60-69'!$U$300:$U$375,AI$30),"")</f>
        <v/>
      </c>
      <c r="AJ42" s="303" t="str">
        <f>IFERROR(LARGE('M 60-69'!$U$300:$U$375,AJ$30),"")</f>
        <v/>
      </c>
      <c r="AK42" s="303" t="str">
        <f>IFERROR(LARGE('M 60-69'!$U$300:$U$375,AK$30),"")</f>
        <v/>
      </c>
      <c r="AL42" s="303" t="str">
        <f>IFERROR(LARGE('M 60-69'!$U$300:$U$375,AL$30),"")</f>
        <v/>
      </c>
      <c r="AM42" s="303" t="str">
        <f>IFERROR(LARGE('M 60-69'!$U$300:$U$375,AM$30),"")</f>
        <v/>
      </c>
      <c r="AN42" s="303" t="str">
        <f>IFERROR(LARGE('M 60-69'!$U$300:$U$375,AN$30),"")</f>
        <v/>
      </c>
      <c r="AO42" s="303" t="str">
        <f>IFERROR(LARGE('M 60-69'!$U$300:$U$375,AO$30),"")</f>
        <v/>
      </c>
      <c r="AP42" s="303" t="str">
        <f>IFERROR(LARGE('M 60-69'!$U$300:$U$375,AP$30),"")</f>
        <v/>
      </c>
      <c r="AQ42" s="303" t="str">
        <f>IFERROR(LARGE('M 60-69'!$U$300:$U$375,AQ$30),"")</f>
        <v/>
      </c>
    </row>
    <row r="43" spans="1:43" hidden="1" x14ac:dyDescent="0.2">
      <c r="B43" s="304" t="s">
        <v>202</v>
      </c>
      <c r="D43" s="303" t="str">
        <f>IFERROR(LARGE('M 70+'!$T$300:$T$375,D$30),"")</f>
        <v/>
      </c>
      <c r="E43" s="303" t="str">
        <f>IFERROR(LARGE('M 70+'!$T$300:$T$375,E$30),"")</f>
        <v/>
      </c>
      <c r="F43" s="303" t="str">
        <f>IFERROR(LARGE('M 70+'!$T$300:$T$375,F$30),"")</f>
        <v/>
      </c>
      <c r="G43" s="303" t="str">
        <f>IFERROR(LARGE('M 70+'!$T$300:$T$375,G$30),"")</f>
        <v/>
      </c>
      <c r="H43" s="303" t="str">
        <f>IFERROR(LARGE('M 70+'!$T$300:$T$375,H$30),"")</f>
        <v/>
      </c>
      <c r="I43" s="303" t="str">
        <f>IFERROR(LARGE('M 70+'!$T$300:$T$375,I$30),"")</f>
        <v/>
      </c>
      <c r="J43" s="303" t="str">
        <f>IFERROR(LARGE('M 70+'!$T$300:$T$375,J$30),"")</f>
        <v/>
      </c>
      <c r="K43" s="303" t="str">
        <f>IFERROR(LARGE('M 70+'!$T$300:$T$375,K$30),"")</f>
        <v/>
      </c>
      <c r="L43" s="303" t="str">
        <f>IFERROR(LARGE('M 70+'!$T$300:$T$375,L$30),"")</f>
        <v/>
      </c>
      <c r="M43" s="303" t="str">
        <f>IFERROR(LARGE('M 70+'!$T$300:$T$375,M$30),"")</f>
        <v/>
      </c>
      <c r="N43" s="303" t="str">
        <f>IFERROR(LARGE('M 70+'!$T$300:$T$375,N$30),"")</f>
        <v/>
      </c>
      <c r="O43" s="303" t="str">
        <f>IFERROR(LARGE('M 70+'!$T$300:$T$375,O$30),"")</f>
        <v/>
      </c>
      <c r="P43" s="303" t="str">
        <f>IFERROR(LARGE('M 70+'!$T$300:$T$375,P$30),"")</f>
        <v/>
      </c>
      <c r="Q43" s="303" t="str">
        <f>IFERROR(LARGE('M 70+'!$T$300:$T$375,Q$30),"")</f>
        <v/>
      </c>
      <c r="R43" s="303" t="str">
        <f>IFERROR(LARGE('M 70+'!$T$300:$T$375,R$30),"")</f>
        <v/>
      </c>
      <c r="S43" s="303" t="str">
        <f>IFERROR(LARGE('M 70+'!$T$300:$T$375,S$30),"")</f>
        <v/>
      </c>
      <c r="T43" s="303" t="str">
        <f>IFERROR(LARGE('M 70+'!$T$300:$T$375,T$30),"")</f>
        <v/>
      </c>
      <c r="U43" s="303" t="str">
        <f>IFERROR(LARGE('M 70+'!$T$300:$T$375,U$30),"")</f>
        <v/>
      </c>
      <c r="V43" s="303" t="str">
        <f>IFERROR(LARGE('M 70+'!$T$300:$T$375,V$30),"")</f>
        <v/>
      </c>
      <c r="W43" s="303" t="str">
        <f>IFERROR(LARGE('M 70+'!$T$300:$T$375,W$30),"")</f>
        <v/>
      </c>
      <c r="X43" s="303" t="str">
        <f>IFERROR(LARGE('M 70+'!$T$300:$T$375,X$30),"")</f>
        <v/>
      </c>
      <c r="Y43" s="303" t="str">
        <f>IFERROR(LARGE('M 70+'!$T$300:$T$375,Y$30),"")</f>
        <v/>
      </c>
      <c r="Z43" s="303" t="str">
        <f>IFERROR(LARGE('M 70+'!$T$300:$T$375,Z$30),"")</f>
        <v/>
      </c>
      <c r="AA43" s="303" t="str">
        <f>IFERROR(LARGE('M 70+'!$T$300:$T$375,AA$30),"")</f>
        <v/>
      </c>
      <c r="AB43" s="303" t="str">
        <f>IFERROR(LARGE('M 70+'!$T$300:$T$375,AB$30),"")</f>
        <v/>
      </c>
      <c r="AC43" s="303" t="str">
        <f>IFERROR(LARGE('M 70+'!$T$300:$T$375,AC$30),"")</f>
        <v/>
      </c>
      <c r="AD43" s="303" t="str">
        <f>IFERROR(LARGE('M 70+'!$T$300:$T$375,AD$30),"")</f>
        <v/>
      </c>
      <c r="AE43" s="303" t="str">
        <f>IFERROR(LARGE('M 70+'!$T$300:$T$375,AE$30),"")</f>
        <v/>
      </c>
      <c r="AF43" s="303" t="str">
        <f>IFERROR(LARGE('M 70+'!$T$300:$T$375,AF$30),"")</f>
        <v/>
      </c>
      <c r="AG43" s="303" t="str">
        <f>IFERROR(LARGE('M 70+'!$T$300:$T$375,AG$30),"")</f>
        <v/>
      </c>
      <c r="AH43" s="303" t="str">
        <f>IFERROR(LARGE('M 70+'!$T$300:$T$375,AH$30),"")</f>
        <v/>
      </c>
      <c r="AI43" s="303" t="str">
        <f>IFERROR(LARGE('M 70+'!$T$300:$T$375,AI$30),"")</f>
        <v/>
      </c>
      <c r="AJ43" s="303" t="str">
        <f>IFERROR(LARGE('M 70+'!$T$300:$T$375,AJ$30),"")</f>
        <v/>
      </c>
      <c r="AK43" s="303" t="str">
        <f>IFERROR(LARGE('M 70+'!$T$300:$T$375,AK$30),"")</f>
        <v/>
      </c>
      <c r="AL43" s="303" t="str">
        <f>IFERROR(LARGE('M 70+'!$T$300:$T$375,AL$30),"")</f>
        <v/>
      </c>
      <c r="AM43" s="303" t="str">
        <f>IFERROR(LARGE('M 70+'!$T$300:$T$375,AM$30),"")</f>
        <v/>
      </c>
      <c r="AN43" s="303" t="str">
        <f>IFERROR(LARGE('M 70+'!$T$300:$T$375,AN$30),"")</f>
        <v/>
      </c>
      <c r="AO43" s="303" t="str">
        <f>IFERROR(LARGE('M 70+'!$T$300:$T$375,AO$30),"")</f>
        <v/>
      </c>
      <c r="AP43" s="303" t="str">
        <f>IFERROR(LARGE('M 70+'!$T$300:$T$375,AP$30),"")</f>
        <v/>
      </c>
      <c r="AQ43" s="303" t="str">
        <f>IFERROR(LARGE('M 70+'!$T$300:$T$375,AQ$30),"")</f>
        <v/>
      </c>
    </row>
    <row r="44" spans="1:43" hidden="1" x14ac:dyDescent="0.2">
      <c r="B44" s="305" t="s">
        <v>203</v>
      </c>
      <c r="D44" s="303" t="str">
        <f>IFERROR(LARGE('N 35-44'!$U$300:$U$375,D$30),"")</f>
        <v/>
      </c>
      <c r="E44" s="303" t="str">
        <f>IFERROR(LARGE('N 35-44'!$U$300:$U$375,E$30),"")</f>
        <v/>
      </c>
      <c r="F44" s="303" t="str">
        <f>IFERROR(LARGE('N 35-44'!$U$300:$U$375,F$30),"")</f>
        <v/>
      </c>
      <c r="G44" s="303" t="str">
        <f>IFERROR(LARGE('N 35-44'!$U$300:$U$375,G$30),"")</f>
        <v/>
      </c>
      <c r="H44" s="303" t="str">
        <f>IFERROR(LARGE('N 35-44'!$U$300:$U$375,H$30),"")</f>
        <v/>
      </c>
      <c r="I44" s="303" t="str">
        <f>IFERROR(LARGE('N 35-44'!$U$300:$U$375,I$30),"")</f>
        <v/>
      </c>
      <c r="J44" s="303" t="str">
        <f>IFERROR(LARGE('N 35-44'!$U$300:$U$375,J$30),"")</f>
        <v/>
      </c>
      <c r="K44" s="303" t="str">
        <f>IFERROR(LARGE('N 35-44'!$U$300:$U$375,K$30),"")</f>
        <v/>
      </c>
      <c r="L44" s="303" t="str">
        <f>IFERROR(LARGE('N 35-44'!$U$300:$U$375,L$30),"")</f>
        <v/>
      </c>
      <c r="M44" s="303" t="str">
        <f>IFERROR(LARGE('N 35-44'!$U$300:$U$375,M$30),"")</f>
        <v/>
      </c>
      <c r="N44" s="303" t="str">
        <f>IFERROR(LARGE('N 35-44'!$U$300:$U$375,N$30),"")</f>
        <v/>
      </c>
      <c r="O44" s="303" t="str">
        <f>IFERROR(LARGE('N 35-44'!$U$300:$U$375,O$30),"")</f>
        <v/>
      </c>
      <c r="P44" s="303" t="str">
        <f>IFERROR(LARGE('N 35-44'!$U$300:$U$375,P$30),"")</f>
        <v/>
      </c>
      <c r="Q44" s="303" t="str">
        <f>IFERROR(LARGE('N 35-44'!$U$300:$U$375,Q$30),"")</f>
        <v/>
      </c>
      <c r="R44" s="303" t="str">
        <f>IFERROR(LARGE('N 35-44'!$U$300:$U$375,R$30),"")</f>
        <v/>
      </c>
      <c r="S44" s="303" t="str">
        <f>IFERROR(LARGE('N 35-44'!$U$300:$U$375,S$30),"")</f>
        <v/>
      </c>
      <c r="T44" s="303" t="str">
        <f>IFERROR(LARGE('N 35-44'!$U$300:$U$375,T$30),"")</f>
        <v/>
      </c>
      <c r="U44" s="303" t="str">
        <f>IFERROR(LARGE('N 35-44'!$U$300:$U$375,U$30),"")</f>
        <v/>
      </c>
      <c r="V44" s="303" t="str">
        <f>IFERROR(LARGE('N 35-44'!$U$300:$U$375,V$30),"")</f>
        <v/>
      </c>
      <c r="W44" s="303" t="str">
        <f>IFERROR(LARGE('N 35-44'!$U$300:$U$375,W$30),"")</f>
        <v/>
      </c>
      <c r="X44" s="303" t="str">
        <f>IFERROR(LARGE('N 35-44'!$U$300:$U$375,X$30),"")</f>
        <v/>
      </c>
      <c r="Y44" s="303" t="str">
        <f>IFERROR(LARGE('N 35-44'!$U$300:$U$375,Y$30),"")</f>
        <v/>
      </c>
      <c r="Z44" s="303" t="str">
        <f>IFERROR(LARGE('N 35-44'!$U$300:$U$375,Z$30),"")</f>
        <v/>
      </c>
      <c r="AA44" s="303" t="str">
        <f>IFERROR(LARGE('N 35-44'!$U$300:$U$375,AA$30),"")</f>
        <v/>
      </c>
      <c r="AB44" s="303" t="str">
        <f>IFERROR(LARGE('N 35-44'!$U$300:$U$375,AB$30),"")</f>
        <v/>
      </c>
      <c r="AC44" s="303" t="str">
        <f>IFERROR(LARGE('N 35-44'!$U$300:$U$375,AC$30),"")</f>
        <v/>
      </c>
      <c r="AD44" s="303" t="str">
        <f>IFERROR(LARGE('N 35-44'!$U$300:$U$375,AD$30),"")</f>
        <v/>
      </c>
      <c r="AE44" s="303" t="str">
        <f>IFERROR(LARGE('N 35-44'!$U$300:$U$375,AE$30),"")</f>
        <v/>
      </c>
      <c r="AF44" s="303" t="str">
        <f>IFERROR(LARGE('N 35-44'!$U$300:$U$375,AF$30),"")</f>
        <v/>
      </c>
      <c r="AG44" s="303" t="str">
        <f>IFERROR(LARGE('N 35-44'!$U$300:$U$375,AG$30),"")</f>
        <v/>
      </c>
      <c r="AH44" s="303" t="str">
        <f>IFERROR(LARGE('N 35-44'!$U$300:$U$375,AH$30),"")</f>
        <v/>
      </c>
      <c r="AI44" s="303" t="str">
        <f>IFERROR(LARGE('N 35-44'!$U$300:$U$375,AI$30),"")</f>
        <v/>
      </c>
      <c r="AJ44" s="303" t="str">
        <f>IFERROR(LARGE('N 35-44'!$U$300:$U$375,AJ$30),"")</f>
        <v/>
      </c>
      <c r="AK44" s="303" t="str">
        <f>IFERROR(LARGE('N 35-44'!$U$300:$U$375,AK$30),"")</f>
        <v/>
      </c>
      <c r="AL44" s="303" t="str">
        <f>IFERROR(LARGE('N 35-44'!$U$300:$U$375,AL$30),"")</f>
        <v/>
      </c>
      <c r="AM44" s="303" t="str">
        <f>IFERROR(LARGE('N 35-44'!$U$300:$U$375,AM$30),"")</f>
        <v/>
      </c>
      <c r="AN44" s="303" t="str">
        <f>IFERROR(LARGE('N 35-44'!$U$300:$U$375,AN$30),"")</f>
        <v/>
      </c>
      <c r="AO44" s="303" t="str">
        <f>IFERROR(LARGE('N 35-44'!$U$300:$U$375,AO$30),"")</f>
        <v/>
      </c>
      <c r="AP44" s="303" t="str">
        <f>IFERROR(LARGE('N 35-44'!$U$300:$U$375,AP$30),"")</f>
        <v/>
      </c>
      <c r="AQ44" s="303" t="str">
        <f>IFERROR(LARGE('N 35-44'!$U$300:$U$375,AQ$30),"")</f>
        <v/>
      </c>
    </row>
    <row r="45" spans="1:43" hidden="1" x14ac:dyDescent="0.2">
      <c r="B45" s="305" t="s">
        <v>204</v>
      </c>
      <c r="D45" s="303" t="str">
        <f>IFERROR(LARGE('N 45-59'!$U$300:$U$375,D$30),"")</f>
        <v/>
      </c>
      <c r="E45" s="303" t="str">
        <f>IFERROR(LARGE('N 45-59'!$U$300:$U$375,E$30),"")</f>
        <v/>
      </c>
      <c r="F45" s="303" t="str">
        <f>IFERROR(LARGE('N 45-59'!$U$300:$U$375,F$30),"")</f>
        <v/>
      </c>
      <c r="G45" s="303" t="str">
        <f>IFERROR(LARGE('N 45-59'!$U$300:$U$375,G$30),"")</f>
        <v/>
      </c>
      <c r="H45" s="303" t="str">
        <f>IFERROR(LARGE('N 45-59'!$U$300:$U$375,H$30),"")</f>
        <v/>
      </c>
      <c r="I45" s="303" t="str">
        <f>IFERROR(LARGE('N 45-59'!$U$300:$U$375,I$30),"")</f>
        <v/>
      </c>
      <c r="J45" s="303" t="str">
        <f>IFERROR(LARGE('N 45-59'!$U$300:$U$375,J$30),"")</f>
        <v/>
      </c>
      <c r="K45" s="303" t="str">
        <f>IFERROR(LARGE('N 45-59'!$U$300:$U$375,K$30),"")</f>
        <v/>
      </c>
      <c r="L45" s="303" t="str">
        <f>IFERROR(LARGE('N 45-59'!$U$300:$U$375,L$30),"")</f>
        <v/>
      </c>
      <c r="M45" s="303" t="str">
        <f>IFERROR(LARGE('N 45-59'!$U$300:$U$375,M$30),"")</f>
        <v/>
      </c>
      <c r="N45" s="303" t="str">
        <f>IFERROR(LARGE('N 45-59'!$U$300:$U$375,N$30),"")</f>
        <v/>
      </c>
      <c r="O45" s="303" t="str">
        <f>IFERROR(LARGE('N 45-59'!$U$300:$U$375,O$30),"")</f>
        <v/>
      </c>
      <c r="P45" s="303" t="str">
        <f>IFERROR(LARGE('N 45-59'!$U$300:$U$375,P$30),"")</f>
        <v/>
      </c>
      <c r="Q45" s="303" t="str">
        <f>IFERROR(LARGE('N 45-59'!$U$300:$U$375,Q$30),"")</f>
        <v/>
      </c>
      <c r="R45" s="303" t="str">
        <f>IFERROR(LARGE('N 45-59'!$U$300:$U$375,R$30),"")</f>
        <v/>
      </c>
      <c r="S45" s="303" t="str">
        <f>IFERROR(LARGE('N 45-59'!$U$300:$U$375,S$30),"")</f>
        <v/>
      </c>
      <c r="T45" s="303" t="str">
        <f>IFERROR(LARGE('N 45-59'!$U$300:$U$375,T$30),"")</f>
        <v/>
      </c>
      <c r="U45" s="303" t="str">
        <f>IFERROR(LARGE('N 45-59'!$U$300:$U$375,U$30),"")</f>
        <v/>
      </c>
      <c r="V45" s="303" t="str">
        <f>IFERROR(LARGE('N 45-59'!$U$300:$U$375,V$30),"")</f>
        <v/>
      </c>
      <c r="W45" s="303" t="str">
        <f>IFERROR(LARGE('N 45-59'!$U$300:$U$375,W$30),"")</f>
        <v/>
      </c>
      <c r="X45" s="303" t="str">
        <f>IFERROR(LARGE('N 45-59'!$U$300:$U$375,X$30),"")</f>
        <v/>
      </c>
      <c r="Y45" s="303" t="str">
        <f>IFERROR(LARGE('N 45-59'!$U$300:$U$375,Y$30),"")</f>
        <v/>
      </c>
      <c r="Z45" s="303" t="str">
        <f>IFERROR(LARGE('N 45-59'!$U$300:$U$375,Z$30),"")</f>
        <v/>
      </c>
      <c r="AA45" s="303" t="str">
        <f>IFERROR(LARGE('N 45-59'!$U$300:$U$375,AA$30),"")</f>
        <v/>
      </c>
      <c r="AB45" s="303" t="str">
        <f>IFERROR(LARGE('N 45-59'!$U$300:$U$375,AB$30),"")</f>
        <v/>
      </c>
      <c r="AC45" s="303" t="str">
        <f>IFERROR(LARGE('N 45-59'!$U$300:$U$375,AC$30),"")</f>
        <v/>
      </c>
      <c r="AD45" s="303" t="str">
        <f>IFERROR(LARGE('N 45-59'!$U$300:$U$375,AD$30),"")</f>
        <v/>
      </c>
      <c r="AE45" s="303" t="str">
        <f>IFERROR(LARGE('N 45-59'!$U$300:$U$375,AE$30),"")</f>
        <v/>
      </c>
      <c r="AF45" s="303" t="str">
        <f>IFERROR(LARGE('N 45-59'!$U$300:$U$375,AF$30),"")</f>
        <v/>
      </c>
      <c r="AG45" s="303" t="str">
        <f>IFERROR(LARGE('N 45-59'!$U$300:$U$375,AG$30),"")</f>
        <v/>
      </c>
      <c r="AH45" s="303" t="str">
        <f>IFERROR(LARGE('N 45-59'!$U$300:$U$375,AH$30),"")</f>
        <v/>
      </c>
      <c r="AI45" s="303" t="str">
        <f>IFERROR(LARGE('N 45-59'!$U$300:$U$375,AI$30),"")</f>
        <v/>
      </c>
      <c r="AJ45" s="303" t="str">
        <f>IFERROR(LARGE('N 45-59'!$U$300:$U$375,AJ$30),"")</f>
        <v/>
      </c>
      <c r="AK45" s="303" t="str">
        <f>IFERROR(LARGE('N 45-59'!$U$300:$U$375,AK$30),"")</f>
        <v/>
      </c>
      <c r="AL45" s="303" t="str">
        <f>IFERROR(LARGE('N 45-59'!$U$300:$U$375,AL$30),"")</f>
        <v/>
      </c>
      <c r="AM45" s="303" t="str">
        <f>IFERROR(LARGE('N 45-59'!$U$300:$U$375,AM$30),"")</f>
        <v/>
      </c>
      <c r="AN45" s="303" t="str">
        <f>IFERROR(LARGE('N 45-59'!$U$300:$U$375,AN$30),"")</f>
        <v/>
      </c>
      <c r="AO45" s="303" t="str">
        <f>IFERROR(LARGE('N 45-59'!$U$300:$U$375,AO$30),"")</f>
        <v/>
      </c>
      <c r="AP45" s="303" t="str">
        <f>IFERROR(LARGE('N 45-59'!$U$300:$U$375,AP$30),"")</f>
        <v/>
      </c>
      <c r="AQ45" s="303" t="str">
        <f>IFERROR(LARGE('N 45-59'!$U$300:$U$375,AQ$30),"")</f>
        <v/>
      </c>
    </row>
    <row r="46" spans="1:43" hidden="1" x14ac:dyDescent="0.2">
      <c r="B46" s="305" t="s">
        <v>114</v>
      </c>
      <c r="D46" s="303" t="str">
        <f>IFERROR(LARGE('N 60-69'!$U$300:$U$375,D$30),"")</f>
        <v/>
      </c>
      <c r="E46" s="303" t="str">
        <f>IFERROR(LARGE('N 60-69'!$U$300:$U$375,E$30),"")</f>
        <v/>
      </c>
      <c r="F46" s="303" t="str">
        <f>IFERROR(LARGE('N 60-69'!$U$300:$U$375,F$30),"")</f>
        <v/>
      </c>
      <c r="G46" s="303" t="str">
        <f>IFERROR(LARGE('N 60-69'!$U$300:$U$375,G$30),"")</f>
        <v/>
      </c>
      <c r="H46" s="303" t="str">
        <f>IFERROR(LARGE('N 60-69'!$U$300:$U$375,H$30),"")</f>
        <v/>
      </c>
      <c r="I46" s="303" t="str">
        <f>IFERROR(LARGE('N 60-69'!$U$300:$U$375,I$30),"")</f>
        <v/>
      </c>
      <c r="J46" s="303" t="str">
        <f>IFERROR(LARGE('N 60-69'!$U$300:$U$375,J$30),"")</f>
        <v/>
      </c>
      <c r="K46" s="303" t="str">
        <f>IFERROR(LARGE('N 60-69'!$U$300:$U$375,K$30),"")</f>
        <v/>
      </c>
      <c r="L46" s="303" t="str">
        <f>IFERROR(LARGE('N 60-69'!$U$300:$U$375,L$30),"")</f>
        <v/>
      </c>
      <c r="M46" s="303" t="str">
        <f>IFERROR(LARGE('N 60-69'!$U$300:$U$375,M$30),"")</f>
        <v/>
      </c>
      <c r="N46" s="303" t="str">
        <f>IFERROR(LARGE('N 60-69'!$U$300:$U$375,N$30),"")</f>
        <v/>
      </c>
      <c r="O46" s="303" t="str">
        <f>IFERROR(LARGE('N 60-69'!$U$300:$U$375,O$30),"")</f>
        <v/>
      </c>
      <c r="P46" s="303" t="str">
        <f>IFERROR(LARGE('N 60-69'!$U$300:$U$375,P$30),"")</f>
        <v/>
      </c>
      <c r="Q46" s="303" t="str">
        <f>IFERROR(LARGE('N 60-69'!$U$300:$U$375,Q$30),"")</f>
        <v/>
      </c>
      <c r="R46" s="303" t="str">
        <f>IFERROR(LARGE('N 60-69'!$U$300:$U$375,R$30),"")</f>
        <v/>
      </c>
      <c r="S46" s="303" t="str">
        <f>IFERROR(LARGE('N 60-69'!$U$300:$U$375,S$30),"")</f>
        <v/>
      </c>
      <c r="T46" s="303" t="str">
        <f>IFERROR(LARGE('N 60-69'!$U$300:$U$375,T$30),"")</f>
        <v/>
      </c>
      <c r="U46" s="303" t="str">
        <f>IFERROR(LARGE('N 60-69'!$U$300:$U$375,U$30),"")</f>
        <v/>
      </c>
      <c r="V46" s="303" t="str">
        <f>IFERROR(LARGE('N 60-69'!$U$300:$U$375,V$30),"")</f>
        <v/>
      </c>
      <c r="W46" s="303" t="str">
        <f>IFERROR(LARGE('N 60-69'!$U$300:$U$375,W$30),"")</f>
        <v/>
      </c>
      <c r="X46" s="303" t="str">
        <f>IFERROR(LARGE('N 60-69'!$U$300:$U$375,X$30),"")</f>
        <v/>
      </c>
      <c r="Y46" s="303" t="str">
        <f>IFERROR(LARGE('N 60-69'!$U$300:$U$375,Y$30),"")</f>
        <v/>
      </c>
      <c r="Z46" s="303" t="str">
        <f>IFERROR(LARGE('N 60-69'!$U$300:$U$375,Z$30),"")</f>
        <v/>
      </c>
      <c r="AA46" s="303" t="str">
        <f>IFERROR(LARGE('N 60-69'!$U$300:$U$375,AA$30),"")</f>
        <v/>
      </c>
      <c r="AB46" s="303" t="str">
        <f>IFERROR(LARGE('N 60-69'!$U$300:$U$375,AB$30),"")</f>
        <v/>
      </c>
      <c r="AC46" s="303" t="str">
        <f>IFERROR(LARGE('N 60-69'!$U$300:$U$375,AC$30),"")</f>
        <v/>
      </c>
      <c r="AD46" s="303" t="str">
        <f>IFERROR(LARGE('N 60-69'!$U$300:$U$375,AD$30),"")</f>
        <v/>
      </c>
      <c r="AE46" s="303" t="str">
        <f>IFERROR(LARGE('N 60-69'!$U$300:$U$375,AE$30),"")</f>
        <v/>
      </c>
      <c r="AF46" s="303" t="str">
        <f>IFERROR(LARGE('N 60-69'!$U$300:$U$375,AF$30),"")</f>
        <v/>
      </c>
      <c r="AG46" s="303" t="str">
        <f>IFERROR(LARGE('N 60-69'!$U$300:$U$375,AG$30),"")</f>
        <v/>
      </c>
      <c r="AH46" s="303" t="str">
        <f>IFERROR(LARGE('N 60-69'!$U$300:$U$375,AH$30),"")</f>
        <v/>
      </c>
      <c r="AI46" s="303" t="str">
        <f>IFERROR(LARGE('N 60-69'!$U$300:$U$375,AI$30),"")</f>
        <v/>
      </c>
      <c r="AJ46" s="303" t="str">
        <f>IFERROR(LARGE('N 60-69'!$U$300:$U$375,AJ$30),"")</f>
        <v/>
      </c>
      <c r="AK46" s="303" t="str">
        <f>IFERROR(LARGE('N 60-69'!$U$300:$U$375,AK$30),"")</f>
        <v/>
      </c>
      <c r="AL46" s="303" t="str">
        <f>IFERROR(LARGE('N 60-69'!$U$300:$U$375,AL$30),"")</f>
        <v/>
      </c>
      <c r="AM46" s="303" t="str">
        <f>IFERROR(LARGE('N 60-69'!$U$300:$U$375,AM$30),"")</f>
        <v/>
      </c>
      <c r="AN46" s="303" t="str">
        <f>IFERROR(LARGE('N 60-69'!$U$300:$U$375,AN$30),"")</f>
        <v/>
      </c>
      <c r="AO46" s="303" t="str">
        <f>IFERROR(LARGE('N 60-69'!$U$300:$U$375,AO$30),"")</f>
        <v/>
      </c>
      <c r="AP46" s="303" t="str">
        <f>IFERROR(LARGE('N 60-69'!$U$300:$U$375,AP$30),"")</f>
        <v/>
      </c>
      <c r="AQ46" s="303" t="str">
        <f>IFERROR(LARGE('N 60-69'!$U$300:$U$375,AQ$30),"")</f>
        <v/>
      </c>
    </row>
    <row r="47" spans="1:43" hidden="1" x14ac:dyDescent="0.2">
      <c r="B47" s="305" t="s">
        <v>205</v>
      </c>
      <c r="D47" s="303" t="str">
        <f>IFERROR(LARGE('N 70+'!$U$300:$U$375,D$30),"")</f>
        <v/>
      </c>
      <c r="E47" s="303" t="str">
        <f>IFERROR(LARGE('N 70+'!$U$300:$U$375,E$30),"")</f>
        <v/>
      </c>
      <c r="F47" s="303" t="str">
        <f>IFERROR(LARGE('N 70+'!$U$300:$U$375,F$30),"")</f>
        <v/>
      </c>
      <c r="G47" s="303" t="str">
        <f>IFERROR(LARGE('N 70+'!$U$300:$U$375,G$30),"")</f>
        <v/>
      </c>
      <c r="H47" s="303" t="str">
        <f>IFERROR(LARGE('N 70+'!$U$300:$U$375,H$30),"")</f>
        <v/>
      </c>
      <c r="I47" s="303" t="str">
        <f>IFERROR(LARGE('N 70+'!$U$300:$U$375,I$30),"")</f>
        <v/>
      </c>
      <c r="J47" s="303" t="str">
        <f>IFERROR(LARGE('N 70+'!$U$300:$U$375,J$30),"")</f>
        <v/>
      </c>
      <c r="K47" s="303" t="str">
        <f>IFERROR(LARGE('N 70+'!$U$300:$U$375,K$30),"")</f>
        <v/>
      </c>
      <c r="L47" s="303" t="str">
        <f>IFERROR(LARGE('N 70+'!$U$300:$U$375,L$30),"")</f>
        <v/>
      </c>
      <c r="M47" s="303" t="str">
        <f>IFERROR(LARGE('N 70+'!$U$300:$U$375,M$30),"")</f>
        <v/>
      </c>
      <c r="N47" s="303" t="str">
        <f>IFERROR(LARGE('N 70+'!$U$300:$U$375,N$30),"")</f>
        <v/>
      </c>
      <c r="O47" s="303" t="str">
        <f>IFERROR(LARGE('N 70+'!$U$300:$U$375,O$30),"")</f>
        <v/>
      </c>
      <c r="P47" s="303" t="str">
        <f>IFERROR(LARGE('N 70+'!$U$300:$U$375,P$30),"")</f>
        <v/>
      </c>
      <c r="Q47" s="303" t="str">
        <f>IFERROR(LARGE('N 70+'!$U$300:$U$375,Q$30),"")</f>
        <v/>
      </c>
      <c r="R47" s="303" t="str">
        <f>IFERROR(LARGE('N 70+'!$U$300:$U$375,R$30),"")</f>
        <v/>
      </c>
      <c r="S47" s="303" t="str">
        <f>IFERROR(LARGE('N 70+'!$U$300:$U$375,S$30),"")</f>
        <v/>
      </c>
      <c r="T47" s="303" t="str">
        <f>IFERROR(LARGE('N 70+'!$U$300:$U$375,T$30),"")</f>
        <v/>
      </c>
      <c r="U47" s="303" t="str">
        <f>IFERROR(LARGE('N 70+'!$U$300:$U$375,U$30),"")</f>
        <v/>
      </c>
      <c r="V47" s="303" t="str">
        <f>IFERROR(LARGE('N 70+'!$U$300:$U$375,V$30),"")</f>
        <v/>
      </c>
      <c r="W47" s="303" t="str">
        <f>IFERROR(LARGE('N 70+'!$U$300:$U$375,W$30),"")</f>
        <v/>
      </c>
      <c r="X47" s="303" t="str">
        <f>IFERROR(LARGE('N 70+'!$U$300:$U$375,X$30),"")</f>
        <v/>
      </c>
      <c r="Y47" s="303" t="str">
        <f>IFERROR(LARGE('N 70+'!$U$300:$U$375,Y$30),"")</f>
        <v/>
      </c>
      <c r="Z47" s="303" t="str">
        <f>IFERROR(LARGE('N 70+'!$U$300:$U$375,Z$30),"")</f>
        <v/>
      </c>
      <c r="AA47" s="303" t="str">
        <f>IFERROR(LARGE('N 70+'!$U$300:$U$375,AA$30),"")</f>
        <v/>
      </c>
      <c r="AB47" s="303" t="str">
        <f>IFERROR(LARGE('N 70+'!$U$300:$U$375,AB$30),"")</f>
        <v/>
      </c>
      <c r="AC47" s="303" t="str">
        <f>IFERROR(LARGE('N 70+'!$U$300:$U$375,AC$30),"")</f>
        <v/>
      </c>
      <c r="AD47" s="303" t="str">
        <f>IFERROR(LARGE('N 70+'!$U$300:$U$375,AD$30),"")</f>
        <v/>
      </c>
      <c r="AE47" s="303" t="str">
        <f>IFERROR(LARGE('N 70+'!$U$300:$U$375,AE$30),"")</f>
        <v/>
      </c>
      <c r="AF47" s="303" t="str">
        <f>IFERROR(LARGE('N 70+'!$U$300:$U$375,AF$30),"")</f>
        <v/>
      </c>
      <c r="AG47" s="303" t="str">
        <f>IFERROR(LARGE('N 70+'!$U$300:$U$375,AG$30),"")</f>
        <v/>
      </c>
      <c r="AH47" s="303" t="str">
        <f>IFERROR(LARGE('N 70+'!$U$300:$U$375,AH$30),"")</f>
        <v/>
      </c>
      <c r="AI47" s="303" t="str">
        <f>IFERROR(LARGE('N 70+'!$U$300:$U$375,AI$30),"")</f>
        <v/>
      </c>
      <c r="AJ47" s="303" t="str">
        <f>IFERROR(LARGE('N 70+'!$U$300:$U$375,AJ$30),"")</f>
        <v/>
      </c>
      <c r="AK47" s="303" t="str">
        <f>IFERROR(LARGE('N 70+'!$U$300:$U$375,AK$30),"")</f>
        <v/>
      </c>
      <c r="AL47" s="303" t="str">
        <f>IFERROR(LARGE('N 70+'!$U$300:$U$375,AL$30),"")</f>
        <v/>
      </c>
      <c r="AM47" s="303" t="str">
        <f>IFERROR(LARGE('N 70+'!$U$300:$U$375,AM$30),"")</f>
        <v/>
      </c>
      <c r="AN47" s="303" t="str">
        <f>IFERROR(LARGE('N 70+'!$U$300:$U$375,AN$30),"")</f>
        <v/>
      </c>
      <c r="AO47" s="303" t="str">
        <f>IFERROR(LARGE('N 70+'!$U$300:$U$375,AO$30),"")</f>
        <v/>
      </c>
      <c r="AP47" s="303" t="str">
        <f>IFERROR(LARGE('N 70+'!$U$300:$U$375,AP$30),"")</f>
        <v/>
      </c>
      <c r="AQ47" s="303" t="str">
        <f>IFERROR(LARGE('N 70+'!$U$300:$U$375,AQ$30),"")</f>
        <v/>
      </c>
    </row>
    <row r="48" spans="1:43" hidden="1" x14ac:dyDescent="0.2">
      <c r="A48" s="301" t="s">
        <v>119</v>
      </c>
      <c r="B48" s="304" t="s">
        <v>111</v>
      </c>
      <c r="D48" s="303">
        <f>IFERROR(LARGE('M 35-49'!$V$300:$V$375,D$30),"")</f>
        <v>5.0049999999999999</v>
      </c>
      <c r="E48" s="303">
        <f>IFERROR(LARGE('M 35-49'!$V$300:$V$375,E$30),"")</f>
        <v>3.0049999999999999</v>
      </c>
      <c r="F48" s="303">
        <f>IFERROR(LARGE('M 35-49'!$V$300:$V$375,F$30),"")</f>
        <v>5.0000000000000001E-3</v>
      </c>
      <c r="G48" s="303" t="str">
        <f>IFERROR(LARGE('M 35-49'!$V$300:$V$375,G$30),"")</f>
        <v/>
      </c>
      <c r="H48" s="303" t="str">
        <f>IFERROR(LARGE('M 35-49'!$V$300:$V$375,H$30),"")</f>
        <v/>
      </c>
      <c r="I48" s="303" t="str">
        <f>IFERROR(LARGE('M 35-49'!$V$300:$V$375,I$30),"")</f>
        <v/>
      </c>
      <c r="J48" s="303" t="str">
        <f>IFERROR(LARGE('M 35-49'!$V$300:$V$375,J$30),"")</f>
        <v/>
      </c>
      <c r="K48" s="303" t="str">
        <f>IFERROR(LARGE('M 35-49'!$V$300:$V$375,K$30),"")</f>
        <v/>
      </c>
      <c r="L48" s="303" t="str">
        <f>IFERROR(LARGE('M 35-49'!$V$300:$V$375,L$30),"")</f>
        <v/>
      </c>
      <c r="M48" s="303" t="str">
        <f>IFERROR(LARGE('M 35-49'!$V$300:$V$375,M$30),"")</f>
        <v/>
      </c>
      <c r="N48" s="303" t="str">
        <f>IFERROR(LARGE('M 35-49'!$V$300:$V$375,N$30),"")</f>
        <v/>
      </c>
      <c r="O48" s="303" t="str">
        <f>IFERROR(LARGE('M 35-49'!$V$300:$V$375,O$30),"")</f>
        <v/>
      </c>
      <c r="P48" s="303" t="str">
        <f>IFERROR(LARGE('M 35-49'!$V$300:$V$375,P$30),"")</f>
        <v/>
      </c>
      <c r="Q48" s="303" t="str">
        <f>IFERROR(LARGE('M 35-49'!$V$300:$V$375,Q$30),"")</f>
        <v/>
      </c>
      <c r="R48" s="303" t="str">
        <f>IFERROR(LARGE('M 35-49'!$V$300:$V$375,R$30),"")</f>
        <v/>
      </c>
      <c r="S48" s="303" t="str">
        <f>IFERROR(LARGE('M 35-49'!$V$300:$V$375,S$30),"")</f>
        <v/>
      </c>
      <c r="T48" s="303" t="str">
        <f>IFERROR(LARGE('M 35-49'!$V$300:$V$375,T$30),"")</f>
        <v/>
      </c>
      <c r="U48" s="303" t="str">
        <f>IFERROR(LARGE('M 35-49'!$V$300:$V$375,U$30),"")</f>
        <v/>
      </c>
      <c r="V48" s="303" t="str">
        <f>IFERROR(LARGE('M 35-49'!$V$300:$V$375,V$30),"")</f>
        <v/>
      </c>
      <c r="W48" s="303" t="str">
        <f>IFERROR(LARGE('M 35-49'!$V$300:$V$375,W$30),"")</f>
        <v/>
      </c>
      <c r="X48" s="303" t="str">
        <f>IFERROR(LARGE('M 35-49'!$V$300:$V$375,X$30),"")</f>
        <v/>
      </c>
      <c r="Y48" s="303" t="str">
        <f>IFERROR(LARGE('M 35-49'!$V$300:$V$375,Y$30),"")</f>
        <v/>
      </c>
      <c r="Z48" s="303" t="str">
        <f>IFERROR(LARGE('M 35-49'!$V$300:$V$375,Z$30),"")</f>
        <v/>
      </c>
      <c r="AA48" s="303" t="str">
        <f>IFERROR(LARGE('M 35-49'!$V$300:$V$375,AA$30),"")</f>
        <v/>
      </c>
      <c r="AB48" s="303" t="str">
        <f>IFERROR(LARGE('M 35-49'!$V$300:$V$375,AB$30),"")</f>
        <v/>
      </c>
      <c r="AC48" s="303" t="str">
        <f>IFERROR(LARGE('M 35-49'!$V$300:$V$375,AC$30),"")</f>
        <v/>
      </c>
      <c r="AD48" s="303" t="str">
        <f>IFERROR(LARGE('M 35-49'!$V$300:$V$375,AD$30),"")</f>
        <v/>
      </c>
      <c r="AE48" s="303" t="str">
        <f>IFERROR(LARGE('M 35-49'!$V$300:$V$375,AE$30),"")</f>
        <v/>
      </c>
      <c r="AF48" s="303" t="str">
        <f>IFERROR(LARGE('M 35-49'!$V$300:$V$375,AF$30),"")</f>
        <v/>
      </c>
      <c r="AG48" s="303" t="str">
        <f>IFERROR(LARGE('M 35-49'!$V$300:$V$375,AG$30),"")</f>
        <v/>
      </c>
      <c r="AH48" s="303" t="str">
        <f>IFERROR(LARGE('M 35-49'!$V$300:$V$375,AH$30),"")</f>
        <v/>
      </c>
      <c r="AI48" s="303" t="str">
        <f>IFERROR(LARGE('M 35-49'!$V$300:$V$375,AI$30),"")</f>
        <v/>
      </c>
      <c r="AJ48" s="303" t="str">
        <f>IFERROR(LARGE('M 35-49'!$V$300:$V$375,AJ$30),"")</f>
        <v/>
      </c>
      <c r="AK48" s="303" t="str">
        <f>IFERROR(LARGE('M 35-49'!$V$300:$V$375,AK$30),"")</f>
        <v/>
      </c>
      <c r="AL48" s="303" t="str">
        <f>IFERROR(LARGE('M 35-49'!$V$300:$V$375,AL$30),"")</f>
        <v/>
      </c>
      <c r="AM48" s="303" t="str">
        <f>IFERROR(LARGE('M 35-49'!$V$300:$V$375,AM$30),"")</f>
        <v/>
      </c>
      <c r="AN48" s="303" t="str">
        <f>IFERROR(LARGE('M 35-49'!$V$300:$V$375,AN$30),"")</f>
        <v/>
      </c>
      <c r="AO48" s="303" t="str">
        <f>IFERROR(LARGE('M 35-49'!$V$300:$V$375,AO$30),"")</f>
        <v/>
      </c>
      <c r="AP48" s="303" t="str">
        <f>IFERROR(LARGE('M 35-49'!$V$300:$V$375,AP$30),"")</f>
        <v/>
      </c>
      <c r="AQ48" s="303" t="str">
        <f>IFERROR(LARGE('M 35-49'!$V$300:$V$375,AQ$30),"")</f>
        <v/>
      </c>
    </row>
    <row r="49" spans="1:43" hidden="1" x14ac:dyDescent="0.2">
      <c r="B49" s="304" t="s">
        <v>112</v>
      </c>
      <c r="D49" s="303">
        <f>IFERROR(LARGE('M 50-59'!$V$300:$V$375,D$30),"")</f>
        <v>10.004</v>
      </c>
      <c r="E49" s="303">
        <f>IFERROR(LARGE('M 50-59'!$V$300:$V$375,E$30),"")</f>
        <v>9.0039999999999996</v>
      </c>
      <c r="F49" s="303">
        <f>IFERROR(LARGE('M 50-59'!$V$300:$V$375,F$30),"")</f>
        <v>7.0039999999999996</v>
      </c>
      <c r="G49" s="303">
        <f>IFERROR(LARGE('M 50-59'!$V$300:$V$375,G$30),"")</f>
        <v>6.0039999999999996</v>
      </c>
      <c r="H49" s="303">
        <f>IFERROR(LARGE('M 50-59'!$V$300:$V$375,H$30),"")</f>
        <v>4.0039999999999996</v>
      </c>
      <c r="I49" s="303">
        <f>IFERROR(LARGE('M 50-59'!$V$300:$V$375,I$30),"")</f>
        <v>3.004</v>
      </c>
      <c r="J49" s="303">
        <f>IFERROR(LARGE('M 50-59'!$V$300:$V$375,J$30),"")</f>
        <v>2.004</v>
      </c>
      <c r="K49" s="303">
        <f>IFERROR(LARGE('M 50-59'!$V$300:$V$375,K$30),"")</f>
        <v>4.0000000000000001E-3</v>
      </c>
      <c r="L49" s="303" t="str">
        <f>IFERROR(LARGE('M 50-59'!$V$300:$V$375,L$30),"")</f>
        <v/>
      </c>
      <c r="M49" s="303" t="str">
        <f>IFERROR(LARGE('M 50-59'!$V$300:$V$375,M$30),"")</f>
        <v/>
      </c>
      <c r="N49" s="303" t="str">
        <f>IFERROR(LARGE('M 50-59'!$V$300:$V$375,N$30),"")</f>
        <v/>
      </c>
      <c r="O49" s="303" t="str">
        <f>IFERROR(LARGE('M 50-59'!$V$300:$V$375,O$30),"")</f>
        <v/>
      </c>
      <c r="P49" s="303" t="str">
        <f>IFERROR(LARGE('M 50-59'!$V$300:$V$375,P$30),"")</f>
        <v/>
      </c>
      <c r="Q49" s="303" t="str">
        <f>IFERROR(LARGE('M 50-59'!$V$300:$V$375,Q$30),"")</f>
        <v/>
      </c>
      <c r="R49" s="303" t="str">
        <f>IFERROR(LARGE('M 50-59'!$V$300:$V$375,R$30),"")</f>
        <v/>
      </c>
      <c r="S49" s="303" t="str">
        <f>IFERROR(LARGE('M 50-59'!$V$300:$V$375,S$30),"")</f>
        <v/>
      </c>
      <c r="T49" s="303" t="str">
        <f>IFERROR(LARGE('M 50-59'!$V$300:$V$375,T$30),"")</f>
        <v/>
      </c>
      <c r="U49" s="303" t="str">
        <f>IFERROR(LARGE('M 50-59'!$V$300:$V$375,U$30),"")</f>
        <v/>
      </c>
      <c r="V49" s="303" t="str">
        <f>IFERROR(LARGE('M 50-59'!$V$300:$V$375,V$30),"")</f>
        <v/>
      </c>
      <c r="W49" s="303" t="str">
        <f>IFERROR(LARGE('M 50-59'!$V$300:$V$375,W$30),"")</f>
        <v/>
      </c>
      <c r="X49" s="303" t="str">
        <f>IFERROR(LARGE('M 50-59'!$V$300:$V$375,X$30),"")</f>
        <v/>
      </c>
      <c r="Y49" s="303" t="str">
        <f>IFERROR(LARGE('M 50-59'!$V$300:$V$375,Y$30),"")</f>
        <v/>
      </c>
      <c r="Z49" s="303" t="str">
        <f>IFERROR(LARGE('M 50-59'!$V$300:$V$375,Z$30),"")</f>
        <v/>
      </c>
      <c r="AA49" s="303" t="str">
        <f>IFERROR(LARGE('M 50-59'!$V$300:$V$375,AA$30),"")</f>
        <v/>
      </c>
      <c r="AB49" s="303" t="str">
        <f>IFERROR(LARGE('M 50-59'!$V$300:$V$375,AB$30),"")</f>
        <v/>
      </c>
      <c r="AC49" s="303" t="str">
        <f>IFERROR(LARGE('M 50-59'!$V$300:$V$375,AC$30),"")</f>
        <v/>
      </c>
      <c r="AD49" s="303" t="str">
        <f>IFERROR(LARGE('M 50-59'!$V$300:$V$375,AD$30),"")</f>
        <v/>
      </c>
      <c r="AE49" s="303" t="str">
        <f>IFERROR(LARGE('M 50-59'!$V$300:$V$375,AE$30),"")</f>
        <v/>
      </c>
      <c r="AF49" s="303" t="str">
        <f>IFERROR(LARGE('M 50-59'!$V$300:$V$375,AF$30),"")</f>
        <v/>
      </c>
      <c r="AG49" s="303" t="str">
        <f>IFERROR(LARGE('M 50-59'!$V$300:$V$375,AG$30),"")</f>
        <v/>
      </c>
      <c r="AH49" s="303" t="str">
        <f>IFERROR(LARGE('M 50-59'!$V$300:$V$375,AH$30),"")</f>
        <v/>
      </c>
      <c r="AI49" s="303" t="str">
        <f>IFERROR(LARGE('M 50-59'!$V$300:$V$375,AI$30),"")</f>
        <v/>
      </c>
      <c r="AJ49" s="303" t="str">
        <f>IFERROR(LARGE('M 50-59'!$V$300:$V$375,AJ$30),"")</f>
        <v/>
      </c>
      <c r="AK49" s="303" t="str">
        <f>IFERROR(LARGE('M 50-59'!$V$300:$V$375,AK$30),"")</f>
        <v/>
      </c>
      <c r="AL49" s="303" t="str">
        <f>IFERROR(LARGE('M 50-59'!$V$300:$V$375,AL$30),"")</f>
        <v/>
      </c>
      <c r="AM49" s="303" t="str">
        <f>IFERROR(LARGE('M 50-59'!$V$300:$V$375,AM$30),"")</f>
        <v/>
      </c>
      <c r="AN49" s="303" t="str">
        <f>IFERROR(LARGE('M 50-59'!$V$300:$V$375,AN$30),"")</f>
        <v/>
      </c>
      <c r="AO49" s="303" t="str">
        <f>IFERROR(LARGE('M 50-59'!$V$300:$V$375,AO$30),"")</f>
        <v/>
      </c>
      <c r="AP49" s="303" t="str">
        <f>IFERROR(LARGE('M 50-59'!$V$300:$V$375,AP$30),"")</f>
        <v/>
      </c>
      <c r="AQ49" s="303" t="str">
        <f>IFERROR(LARGE('M 50-59'!$V$300:$V$375,AQ$30),"")</f>
        <v/>
      </c>
    </row>
    <row r="50" spans="1:43" hidden="1" x14ac:dyDescent="0.2">
      <c r="B50" s="304" t="s">
        <v>113</v>
      </c>
      <c r="D50" s="303">
        <f>IFERROR(LARGE('M 60-69'!$V$300:$V$375,D$30),"")</f>
        <v>10.003</v>
      </c>
      <c r="E50" s="303">
        <f>IFERROR(LARGE('M 60-69'!$V$300:$V$375,E$30),"")</f>
        <v>9.0030000000000001</v>
      </c>
      <c r="F50" s="303">
        <f>IFERROR(LARGE('M 60-69'!$V$300:$V$375,F$30),"")</f>
        <v>8.0030000000000001</v>
      </c>
      <c r="G50" s="303">
        <f>IFERROR(LARGE('M 60-69'!$V$300:$V$375,G$30),"")</f>
        <v>6.0030000000000001</v>
      </c>
      <c r="H50" s="303" t="str">
        <f>IFERROR(LARGE('M 60-69'!$V$300:$V$375,H$30),"")</f>
        <v/>
      </c>
      <c r="I50" s="303" t="str">
        <f>IFERROR(LARGE('M 60-69'!$V$300:$V$375,I$30),"")</f>
        <v/>
      </c>
      <c r="J50" s="303" t="str">
        <f>IFERROR(LARGE('M 60-69'!$V$300:$V$375,J$30),"")</f>
        <v/>
      </c>
      <c r="K50" s="303" t="str">
        <f>IFERROR(LARGE('M 60-69'!$V$300:$V$375,K$30),"")</f>
        <v/>
      </c>
      <c r="L50" s="303" t="str">
        <f>IFERROR(LARGE('M 60-69'!$V$300:$V$375,L$30),"")</f>
        <v/>
      </c>
      <c r="M50" s="303" t="str">
        <f>IFERROR(LARGE('M 60-69'!$V$300:$V$375,M$30),"")</f>
        <v/>
      </c>
      <c r="N50" s="303" t="str">
        <f>IFERROR(LARGE('M 60-69'!$V$300:$V$375,N$30),"")</f>
        <v/>
      </c>
      <c r="O50" s="303" t="str">
        <f>IFERROR(LARGE('M 60-69'!$V$300:$V$375,O$30),"")</f>
        <v/>
      </c>
      <c r="P50" s="303" t="str">
        <f>IFERROR(LARGE('M 60-69'!$V$300:$V$375,P$30),"")</f>
        <v/>
      </c>
      <c r="Q50" s="303" t="str">
        <f>IFERROR(LARGE('M 60-69'!$V$300:$V$375,Q$30),"")</f>
        <v/>
      </c>
      <c r="R50" s="303" t="str">
        <f>IFERROR(LARGE('M 60-69'!$V$300:$V$375,R$30),"")</f>
        <v/>
      </c>
      <c r="S50" s="303" t="str">
        <f>IFERROR(LARGE('M 60-69'!$V$300:$V$375,S$30),"")</f>
        <v/>
      </c>
      <c r="T50" s="303" t="str">
        <f>IFERROR(LARGE('M 60-69'!$V$300:$V$375,T$30),"")</f>
        <v/>
      </c>
      <c r="U50" s="303" t="str">
        <f>IFERROR(LARGE('M 60-69'!$V$300:$V$375,U$30),"")</f>
        <v/>
      </c>
      <c r="V50" s="303" t="str">
        <f>IFERROR(LARGE('M 60-69'!$V$300:$V$375,V$30),"")</f>
        <v/>
      </c>
      <c r="W50" s="303" t="str">
        <f>IFERROR(LARGE('M 60-69'!$V$300:$V$375,W$30),"")</f>
        <v/>
      </c>
      <c r="X50" s="303" t="str">
        <f>IFERROR(LARGE('M 60-69'!$V$300:$V$375,X$30),"")</f>
        <v/>
      </c>
      <c r="Y50" s="303" t="str">
        <f>IFERROR(LARGE('M 60-69'!$V$300:$V$375,Y$30),"")</f>
        <v/>
      </c>
      <c r="Z50" s="303" t="str">
        <f>IFERROR(LARGE('M 60-69'!$V$300:$V$375,Z$30),"")</f>
        <v/>
      </c>
      <c r="AA50" s="303" t="str">
        <f>IFERROR(LARGE('M 60-69'!$V$300:$V$375,AA$30),"")</f>
        <v/>
      </c>
      <c r="AB50" s="303" t="str">
        <f>IFERROR(LARGE('M 60-69'!$V$300:$V$375,AB$30),"")</f>
        <v/>
      </c>
      <c r="AC50" s="303" t="str">
        <f>IFERROR(LARGE('M 60-69'!$V$300:$V$375,AC$30),"")</f>
        <v/>
      </c>
      <c r="AD50" s="303" t="str">
        <f>IFERROR(LARGE('M 60-69'!$V$300:$V$375,AD$30),"")</f>
        <v/>
      </c>
      <c r="AE50" s="303" t="str">
        <f>IFERROR(LARGE('M 60-69'!$V$300:$V$375,AE$30),"")</f>
        <v/>
      </c>
      <c r="AF50" s="303" t="str">
        <f>IFERROR(LARGE('M 60-69'!$V$300:$V$375,AF$30),"")</f>
        <v/>
      </c>
      <c r="AG50" s="303" t="str">
        <f>IFERROR(LARGE('M 60-69'!$V$300:$V$375,AG$30),"")</f>
        <v/>
      </c>
      <c r="AH50" s="303" t="str">
        <f>IFERROR(LARGE('M 60-69'!$V$300:$V$375,AH$30),"")</f>
        <v/>
      </c>
      <c r="AI50" s="303" t="str">
        <f>IFERROR(LARGE('M 60-69'!$V$300:$V$375,AI$30),"")</f>
        <v/>
      </c>
      <c r="AJ50" s="303" t="str">
        <f>IFERROR(LARGE('M 60-69'!$V$300:$V$375,AJ$30),"")</f>
        <v/>
      </c>
      <c r="AK50" s="303" t="str">
        <f>IFERROR(LARGE('M 60-69'!$V$300:$V$375,AK$30),"")</f>
        <v/>
      </c>
      <c r="AL50" s="303" t="str">
        <f>IFERROR(LARGE('M 60-69'!$V$300:$V$375,AL$30),"")</f>
        <v/>
      </c>
      <c r="AM50" s="303" t="str">
        <f>IFERROR(LARGE('M 60-69'!$V$300:$V$375,AM$30),"")</f>
        <v/>
      </c>
      <c r="AN50" s="303" t="str">
        <f>IFERROR(LARGE('M 60-69'!$V$300:$V$375,AN$30),"")</f>
        <v/>
      </c>
      <c r="AO50" s="303" t="str">
        <f>IFERROR(LARGE('M 60-69'!$V$300:$V$375,AO$30),"")</f>
        <v/>
      </c>
      <c r="AP50" s="303" t="str">
        <f>IFERROR(LARGE('M 60-69'!$V$300:$V$375,AP$30),"")</f>
        <v/>
      </c>
      <c r="AQ50" s="303" t="str">
        <f>IFERROR(LARGE('M 60-69'!$V$300:$V$375,AQ$30),"")</f>
        <v/>
      </c>
    </row>
    <row r="51" spans="1:43" hidden="1" x14ac:dyDescent="0.2">
      <c r="B51" s="304" t="s">
        <v>202</v>
      </c>
      <c r="D51" s="303">
        <f>IFERROR(LARGE('M 70+'!$U$300:$U$375,D$30),"")</f>
        <v>10.002000000000001</v>
      </c>
      <c r="E51" s="303">
        <f>IFERROR(LARGE('M 70+'!$U$300:$U$375,E$30),"")</f>
        <v>8.0020000000000007</v>
      </c>
      <c r="F51" s="303">
        <f>IFERROR(LARGE('M 70+'!$U$300:$U$375,F$30),"")</f>
        <v>6.0019999999999998</v>
      </c>
      <c r="G51" s="303">
        <f>IFERROR(LARGE('M 70+'!$U$300:$U$375,G$30),"")</f>
        <v>3.0019999999999998</v>
      </c>
      <c r="H51" s="303" t="str">
        <f>IFERROR(LARGE('M 70+'!$U$300:$U$375,H$30),"")</f>
        <v/>
      </c>
      <c r="I51" s="303" t="str">
        <f>IFERROR(LARGE('M 70+'!$U$300:$U$375,I$30),"")</f>
        <v/>
      </c>
      <c r="J51" s="303" t="str">
        <f>IFERROR(LARGE('M 70+'!$U$300:$U$375,J$30),"")</f>
        <v/>
      </c>
      <c r="K51" s="303" t="str">
        <f>IFERROR(LARGE('M 70+'!$U$300:$U$375,K$30),"")</f>
        <v/>
      </c>
      <c r="L51" s="303" t="str">
        <f>IFERROR(LARGE('M 70+'!$U$300:$U$375,L$30),"")</f>
        <v/>
      </c>
      <c r="M51" s="303" t="str">
        <f>IFERROR(LARGE('M 70+'!$U$300:$U$375,M$30),"")</f>
        <v/>
      </c>
      <c r="N51" s="303" t="str">
        <f>IFERROR(LARGE('M 70+'!$U$300:$U$375,N$30),"")</f>
        <v/>
      </c>
      <c r="O51" s="303" t="str">
        <f>IFERROR(LARGE('M 70+'!$U$300:$U$375,O$30),"")</f>
        <v/>
      </c>
      <c r="P51" s="303" t="str">
        <f>IFERROR(LARGE('M 70+'!$U$300:$U$375,P$30),"")</f>
        <v/>
      </c>
      <c r="Q51" s="303" t="str">
        <f>IFERROR(LARGE('M 70+'!$U$300:$U$375,Q$30),"")</f>
        <v/>
      </c>
      <c r="R51" s="303" t="str">
        <f>IFERROR(LARGE('M 70+'!$U$300:$U$375,R$30),"")</f>
        <v/>
      </c>
      <c r="S51" s="303" t="str">
        <f>IFERROR(LARGE('M 70+'!$U$300:$U$375,S$30),"")</f>
        <v/>
      </c>
      <c r="T51" s="303" t="str">
        <f>IFERROR(LARGE('M 70+'!$U$300:$U$375,T$30),"")</f>
        <v/>
      </c>
      <c r="U51" s="303" t="str">
        <f>IFERROR(LARGE('M 70+'!$U$300:$U$375,U$30),"")</f>
        <v/>
      </c>
      <c r="V51" s="303" t="str">
        <f>IFERROR(LARGE('M 70+'!$U$300:$U$375,V$30),"")</f>
        <v/>
      </c>
      <c r="W51" s="303" t="str">
        <f>IFERROR(LARGE('M 70+'!$U$300:$U$375,W$30),"")</f>
        <v/>
      </c>
      <c r="X51" s="303" t="str">
        <f>IFERROR(LARGE('M 70+'!$U$300:$U$375,X$30),"")</f>
        <v/>
      </c>
      <c r="Y51" s="303" t="str">
        <f>IFERROR(LARGE('M 70+'!$U$300:$U$375,Y$30),"")</f>
        <v/>
      </c>
      <c r="Z51" s="303" t="str">
        <f>IFERROR(LARGE('M 70+'!$U$300:$U$375,Z$30),"")</f>
        <v/>
      </c>
      <c r="AA51" s="303" t="str">
        <f>IFERROR(LARGE('M 70+'!$U$300:$U$375,AA$30),"")</f>
        <v/>
      </c>
      <c r="AB51" s="303" t="str">
        <f>IFERROR(LARGE('M 70+'!$U$300:$U$375,AB$30),"")</f>
        <v/>
      </c>
      <c r="AC51" s="303" t="str">
        <f>IFERROR(LARGE('M 70+'!$U$300:$U$375,AC$30),"")</f>
        <v/>
      </c>
      <c r="AD51" s="303" t="str">
        <f>IFERROR(LARGE('M 70+'!$U$300:$U$375,AD$30),"")</f>
        <v/>
      </c>
      <c r="AE51" s="303" t="str">
        <f>IFERROR(LARGE('M 70+'!$U$300:$U$375,AE$30),"")</f>
        <v/>
      </c>
      <c r="AF51" s="303" t="str">
        <f>IFERROR(LARGE('M 70+'!$U$300:$U$375,AF$30),"")</f>
        <v/>
      </c>
      <c r="AG51" s="303" t="str">
        <f>IFERROR(LARGE('M 70+'!$U$300:$U$375,AG$30),"")</f>
        <v/>
      </c>
      <c r="AH51" s="303" t="str">
        <f>IFERROR(LARGE('M 70+'!$U$300:$U$375,AH$30),"")</f>
        <v/>
      </c>
      <c r="AI51" s="303" t="str">
        <f>IFERROR(LARGE('M 70+'!$U$300:$U$375,AI$30),"")</f>
        <v/>
      </c>
      <c r="AJ51" s="303" t="str">
        <f>IFERROR(LARGE('M 70+'!$U$300:$U$375,AJ$30),"")</f>
        <v/>
      </c>
      <c r="AK51" s="303" t="str">
        <f>IFERROR(LARGE('M 70+'!$U$300:$U$375,AK$30),"")</f>
        <v/>
      </c>
      <c r="AL51" s="303" t="str">
        <f>IFERROR(LARGE('M 70+'!$U$300:$U$375,AL$30),"")</f>
        <v/>
      </c>
      <c r="AM51" s="303" t="str">
        <f>IFERROR(LARGE('M 70+'!$U$300:$U$375,AM$30),"")</f>
        <v/>
      </c>
      <c r="AN51" s="303" t="str">
        <f>IFERROR(LARGE('M 70+'!$U$300:$U$375,AN$30),"")</f>
        <v/>
      </c>
      <c r="AO51" s="303" t="str">
        <f>IFERROR(LARGE('M 70+'!$U$300:$U$375,AO$30),"")</f>
        <v/>
      </c>
      <c r="AP51" s="303" t="str">
        <f>IFERROR(LARGE('M 70+'!$U$300:$U$375,AP$30),"")</f>
        <v/>
      </c>
      <c r="AQ51" s="303" t="str">
        <f>IFERROR(LARGE('M 70+'!$U$300:$U$375,AQ$30),"")</f>
        <v/>
      </c>
    </row>
    <row r="52" spans="1:43" hidden="1" x14ac:dyDescent="0.2">
      <c r="B52" s="305" t="s">
        <v>203</v>
      </c>
      <c r="D52" s="303">
        <f>IFERROR(LARGE('N 35-44'!$V$300:$V$375,D$30),"")</f>
        <v>7.0000499999999999</v>
      </c>
      <c r="E52" s="303">
        <f>IFERROR(LARGE('N 35-44'!$V$300:$V$375,E$30),"")</f>
        <v>6.0000499999999999</v>
      </c>
      <c r="F52" s="303" t="str">
        <f>IFERROR(LARGE('N 35-44'!$V$300:$V$375,F$30),"")</f>
        <v/>
      </c>
      <c r="G52" s="303" t="str">
        <f>IFERROR(LARGE('N 35-44'!$V$300:$V$375,G$30),"")</f>
        <v/>
      </c>
      <c r="H52" s="303" t="str">
        <f>IFERROR(LARGE('N 35-44'!$V$300:$V$375,H$30),"")</f>
        <v/>
      </c>
      <c r="I52" s="303" t="str">
        <f>IFERROR(LARGE('N 35-44'!$V$300:$V$375,I$30),"")</f>
        <v/>
      </c>
      <c r="J52" s="303" t="str">
        <f>IFERROR(LARGE('N 35-44'!$V$300:$V$375,J$30),"")</f>
        <v/>
      </c>
      <c r="K52" s="303" t="str">
        <f>IFERROR(LARGE('N 35-44'!$V$300:$V$375,K$30),"")</f>
        <v/>
      </c>
      <c r="L52" s="303" t="str">
        <f>IFERROR(LARGE('N 35-44'!$V$300:$V$375,L$30),"")</f>
        <v/>
      </c>
      <c r="M52" s="303" t="str">
        <f>IFERROR(LARGE('N 35-44'!$V$300:$V$375,M$30),"")</f>
        <v/>
      </c>
      <c r="N52" s="303" t="str">
        <f>IFERROR(LARGE('N 35-44'!$V$300:$V$375,N$30),"")</f>
        <v/>
      </c>
      <c r="O52" s="303" t="str">
        <f>IFERROR(LARGE('N 35-44'!$V$300:$V$375,O$30),"")</f>
        <v/>
      </c>
      <c r="P52" s="303" t="str">
        <f>IFERROR(LARGE('N 35-44'!$V$300:$V$375,P$30),"")</f>
        <v/>
      </c>
      <c r="Q52" s="303" t="str">
        <f>IFERROR(LARGE('N 35-44'!$V$300:$V$375,Q$30),"")</f>
        <v/>
      </c>
      <c r="R52" s="303" t="str">
        <f>IFERROR(LARGE('N 35-44'!$V$300:$V$375,R$30),"")</f>
        <v/>
      </c>
      <c r="S52" s="303" t="str">
        <f>IFERROR(LARGE('N 35-44'!$V$300:$V$375,S$30),"")</f>
        <v/>
      </c>
      <c r="T52" s="303" t="str">
        <f>IFERROR(LARGE('N 35-44'!$V$300:$V$375,T$30),"")</f>
        <v/>
      </c>
      <c r="U52" s="303" t="str">
        <f>IFERROR(LARGE('N 35-44'!$V$300:$V$375,U$30),"")</f>
        <v/>
      </c>
      <c r="V52" s="303" t="str">
        <f>IFERROR(LARGE('N 35-44'!$V$300:$V$375,V$30),"")</f>
        <v/>
      </c>
      <c r="W52" s="303" t="str">
        <f>IFERROR(LARGE('N 35-44'!$V$300:$V$375,W$30),"")</f>
        <v/>
      </c>
      <c r="X52" s="303" t="str">
        <f>IFERROR(LARGE('N 35-44'!$V$300:$V$375,X$30),"")</f>
        <v/>
      </c>
      <c r="Y52" s="303" t="str">
        <f>IFERROR(LARGE('N 35-44'!$V$300:$V$375,Y$30),"")</f>
        <v/>
      </c>
      <c r="Z52" s="303" t="str">
        <f>IFERROR(LARGE('N 35-44'!$V$300:$V$375,Z$30),"")</f>
        <v/>
      </c>
      <c r="AA52" s="303" t="str">
        <f>IFERROR(LARGE('N 35-44'!$V$300:$V$375,AA$30),"")</f>
        <v/>
      </c>
      <c r="AB52" s="303" t="str">
        <f>IFERROR(LARGE('N 35-44'!$V$300:$V$375,AB$30),"")</f>
        <v/>
      </c>
      <c r="AC52" s="303" t="str">
        <f>IFERROR(LARGE('N 35-44'!$V$300:$V$375,AC$30),"")</f>
        <v/>
      </c>
      <c r="AD52" s="303" t="str">
        <f>IFERROR(LARGE('N 35-44'!$V$300:$V$375,AD$30),"")</f>
        <v/>
      </c>
      <c r="AE52" s="303" t="str">
        <f>IFERROR(LARGE('N 35-44'!$V$300:$V$375,AE$30),"")</f>
        <v/>
      </c>
      <c r="AF52" s="303" t="str">
        <f>IFERROR(LARGE('N 35-44'!$V$300:$V$375,AF$30),"")</f>
        <v/>
      </c>
      <c r="AG52" s="303" t="str">
        <f>IFERROR(LARGE('N 35-44'!$V$300:$V$375,AG$30),"")</f>
        <v/>
      </c>
      <c r="AH52" s="303" t="str">
        <f>IFERROR(LARGE('N 35-44'!$V$300:$V$375,AH$30),"")</f>
        <v/>
      </c>
      <c r="AI52" s="303" t="str">
        <f>IFERROR(LARGE('N 35-44'!$V$300:$V$375,AI$30),"")</f>
        <v/>
      </c>
      <c r="AJ52" s="303" t="str">
        <f>IFERROR(LARGE('N 35-44'!$V$300:$V$375,AJ$30),"")</f>
        <v/>
      </c>
      <c r="AK52" s="303" t="str">
        <f>IFERROR(LARGE('N 35-44'!$V$300:$V$375,AK$30),"")</f>
        <v/>
      </c>
      <c r="AL52" s="303" t="str">
        <f>IFERROR(LARGE('N 35-44'!$V$300:$V$375,AL$30),"")</f>
        <v/>
      </c>
      <c r="AM52" s="303" t="str">
        <f>IFERROR(LARGE('N 35-44'!$V$300:$V$375,AM$30),"")</f>
        <v/>
      </c>
      <c r="AN52" s="303" t="str">
        <f>IFERROR(LARGE('N 35-44'!$V$300:$V$375,AN$30),"")</f>
        <v/>
      </c>
      <c r="AO52" s="303" t="str">
        <f>IFERROR(LARGE('N 35-44'!$V$300:$V$375,AO$30),"")</f>
        <v/>
      </c>
      <c r="AP52" s="303" t="str">
        <f>IFERROR(LARGE('N 35-44'!$V$300:$V$375,AP$30),"")</f>
        <v/>
      </c>
      <c r="AQ52" s="303" t="str">
        <f>IFERROR(LARGE('N 35-44'!$V$300:$V$375,AQ$30),"")</f>
        <v/>
      </c>
    </row>
    <row r="53" spans="1:43" hidden="1" x14ac:dyDescent="0.2">
      <c r="B53" s="305" t="s">
        <v>204</v>
      </c>
      <c r="D53" s="303">
        <f>IFERROR(LARGE('N 45-59'!$V$300:$V$375,D$30),"")</f>
        <v>1.00004</v>
      </c>
      <c r="E53" s="303">
        <f>IFERROR(LARGE('N 45-59'!$V$300:$V$375,E$30),"")</f>
        <v>4.0000000000000003E-5</v>
      </c>
      <c r="F53" s="303" t="str">
        <f>IFERROR(LARGE('N 45-59'!$V$300:$V$375,F$30),"")</f>
        <v/>
      </c>
      <c r="G53" s="303" t="str">
        <f>IFERROR(LARGE('N 45-59'!$V$300:$V$375,G$30),"")</f>
        <v/>
      </c>
      <c r="H53" s="303" t="str">
        <f>IFERROR(LARGE('N 45-59'!$V$300:$V$375,H$30),"")</f>
        <v/>
      </c>
      <c r="I53" s="303" t="str">
        <f>IFERROR(LARGE('N 45-59'!$V$300:$V$375,I$30),"")</f>
        <v/>
      </c>
      <c r="J53" s="303" t="str">
        <f>IFERROR(LARGE('N 45-59'!$V$300:$V$375,J$30),"")</f>
        <v/>
      </c>
      <c r="K53" s="303" t="str">
        <f>IFERROR(LARGE('N 45-59'!$V$300:$V$375,K$30),"")</f>
        <v/>
      </c>
      <c r="L53" s="303" t="str">
        <f>IFERROR(LARGE('N 45-59'!$V$300:$V$375,L$30),"")</f>
        <v/>
      </c>
      <c r="M53" s="303" t="str">
        <f>IFERROR(LARGE('N 45-59'!$V$300:$V$375,M$30),"")</f>
        <v/>
      </c>
      <c r="N53" s="303" t="str">
        <f>IFERROR(LARGE('N 45-59'!$V$300:$V$375,N$30),"")</f>
        <v/>
      </c>
      <c r="O53" s="303" t="str">
        <f>IFERROR(LARGE('N 45-59'!$V$300:$V$375,O$30),"")</f>
        <v/>
      </c>
      <c r="P53" s="303" t="str">
        <f>IFERROR(LARGE('N 45-59'!$V$300:$V$375,P$30),"")</f>
        <v/>
      </c>
      <c r="Q53" s="303" t="str">
        <f>IFERROR(LARGE('N 45-59'!$V$300:$V$375,Q$30),"")</f>
        <v/>
      </c>
      <c r="R53" s="303" t="str">
        <f>IFERROR(LARGE('N 45-59'!$V$300:$V$375,R$30),"")</f>
        <v/>
      </c>
      <c r="S53" s="303" t="str">
        <f>IFERROR(LARGE('N 45-59'!$V$300:$V$375,S$30),"")</f>
        <v/>
      </c>
      <c r="T53" s="303" t="str">
        <f>IFERROR(LARGE('N 45-59'!$V$300:$V$375,T$30),"")</f>
        <v/>
      </c>
      <c r="U53" s="303" t="str">
        <f>IFERROR(LARGE('N 45-59'!$V$300:$V$375,U$30),"")</f>
        <v/>
      </c>
      <c r="V53" s="303" t="str">
        <f>IFERROR(LARGE('N 45-59'!$V$300:$V$375,V$30),"")</f>
        <v/>
      </c>
      <c r="W53" s="303" t="str">
        <f>IFERROR(LARGE('N 45-59'!$V$300:$V$375,W$30),"")</f>
        <v/>
      </c>
      <c r="X53" s="303" t="str">
        <f>IFERROR(LARGE('N 45-59'!$V$300:$V$375,X$30),"")</f>
        <v/>
      </c>
      <c r="Y53" s="303" t="str">
        <f>IFERROR(LARGE('N 45-59'!$V$300:$V$375,Y$30),"")</f>
        <v/>
      </c>
      <c r="Z53" s="303" t="str">
        <f>IFERROR(LARGE('N 45-59'!$V$300:$V$375,Z$30),"")</f>
        <v/>
      </c>
      <c r="AA53" s="303" t="str">
        <f>IFERROR(LARGE('N 45-59'!$V$300:$V$375,AA$30),"")</f>
        <v/>
      </c>
      <c r="AB53" s="303" t="str">
        <f>IFERROR(LARGE('N 45-59'!$V$300:$V$375,AB$30),"")</f>
        <v/>
      </c>
      <c r="AC53" s="303" t="str">
        <f>IFERROR(LARGE('N 45-59'!$V$300:$V$375,AC$30),"")</f>
        <v/>
      </c>
      <c r="AD53" s="303" t="str">
        <f>IFERROR(LARGE('N 45-59'!$V$300:$V$375,AD$30),"")</f>
        <v/>
      </c>
      <c r="AE53" s="303" t="str">
        <f>IFERROR(LARGE('N 45-59'!$V$300:$V$375,AE$30),"")</f>
        <v/>
      </c>
      <c r="AF53" s="303" t="str">
        <f>IFERROR(LARGE('N 45-59'!$V$300:$V$375,AF$30),"")</f>
        <v/>
      </c>
      <c r="AG53" s="303" t="str">
        <f>IFERROR(LARGE('N 45-59'!$V$300:$V$375,AG$30),"")</f>
        <v/>
      </c>
      <c r="AH53" s="303" t="str">
        <f>IFERROR(LARGE('N 45-59'!$V$300:$V$375,AH$30),"")</f>
        <v/>
      </c>
      <c r="AI53" s="303" t="str">
        <f>IFERROR(LARGE('N 45-59'!$V$300:$V$375,AI$30),"")</f>
        <v/>
      </c>
      <c r="AJ53" s="303" t="str">
        <f>IFERROR(LARGE('N 45-59'!$V$300:$V$375,AJ$30),"")</f>
        <v/>
      </c>
      <c r="AK53" s="303" t="str">
        <f>IFERROR(LARGE('N 45-59'!$V$300:$V$375,AK$30),"")</f>
        <v/>
      </c>
      <c r="AL53" s="303" t="str">
        <f>IFERROR(LARGE('N 45-59'!$V$300:$V$375,AL$30),"")</f>
        <v/>
      </c>
      <c r="AM53" s="303" t="str">
        <f>IFERROR(LARGE('N 45-59'!$V$300:$V$375,AM$30),"")</f>
        <v/>
      </c>
      <c r="AN53" s="303" t="str">
        <f>IFERROR(LARGE('N 45-59'!$V$300:$V$375,AN$30),"")</f>
        <v/>
      </c>
      <c r="AO53" s="303" t="str">
        <f>IFERROR(LARGE('N 45-59'!$V$300:$V$375,AO$30),"")</f>
        <v/>
      </c>
      <c r="AP53" s="303" t="str">
        <f>IFERROR(LARGE('N 45-59'!$V$300:$V$375,AP$30),"")</f>
        <v/>
      </c>
      <c r="AQ53" s="303" t="str">
        <f>IFERROR(LARGE('N 45-59'!$V$300:$V$375,AQ$30),"")</f>
        <v/>
      </c>
    </row>
    <row r="54" spans="1:43" hidden="1" x14ac:dyDescent="0.2">
      <c r="B54" s="305" t="s">
        <v>114</v>
      </c>
      <c r="D54" s="303" t="str">
        <f>IFERROR(LARGE('N 60-69'!$V$300:$V$375,D$30),"")</f>
        <v/>
      </c>
      <c r="E54" s="303" t="str">
        <f>IFERROR(LARGE('N 60-69'!$V$300:$V$375,E$30),"")</f>
        <v/>
      </c>
      <c r="F54" s="303" t="str">
        <f>IFERROR(LARGE('N 60-69'!$V$300:$V$375,F$30),"")</f>
        <v/>
      </c>
      <c r="G54" s="303" t="str">
        <f>IFERROR(LARGE('N 60-69'!$V$300:$V$375,G$30),"")</f>
        <v/>
      </c>
      <c r="H54" s="303" t="str">
        <f>IFERROR(LARGE('N 60-69'!$V$300:$V$375,H$30),"")</f>
        <v/>
      </c>
      <c r="I54" s="303" t="str">
        <f>IFERROR(LARGE('N 60-69'!$V$300:$V$375,I$30),"")</f>
        <v/>
      </c>
      <c r="J54" s="303" t="str">
        <f>IFERROR(LARGE('N 60-69'!$V$300:$V$375,J$30),"")</f>
        <v/>
      </c>
      <c r="K54" s="303" t="str">
        <f>IFERROR(LARGE('N 60-69'!$V$300:$V$375,K$30),"")</f>
        <v/>
      </c>
      <c r="L54" s="303" t="str">
        <f>IFERROR(LARGE('N 60-69'!$V$300:$V$375,L$30),"")</f>
        <v/>
      </c>
      <c r="M54" s="303" t="str">
        <f>IFERROR(LARGE('N 60-69'!$V$300:$V$375,M$30),"")</f>
        <v/>
      </c>
      <c r="N54" s="303" t="str">
        <f>IFERROR(LARGE('N 60-69'!$V$300:$V$375,N$30),"")</f>
        <v/>
      </c>
      <c r="O54" s="303" t="str">
        <f>IFERROR(LARGE('N 60-69'!$V$300:$V$375,O$30),"")</f>
        <v/>
      </c>
      <c r="P54" s="303" t="str">
        <f>IFERROR(LARGE('N 60-69'!$V$300:$V$375,P$30),"")</f>
        <v/>
      </c>
      <c r="Q54" s="303" t="str">
        <f>IFERROR(LARGE('N 60-69'!$V$300:$V$375,Q$30),"")</f>
        <v/>
      </c>
      <c r="R54" s="303" t="str">
        <f>IFERROR(LARGE('N 60-69'!$V$300:$V$375,R$30),"")</f>
        <v/>
      </c>
      <c r="S54" s="303" t="str">
        <f>IFERROR(LARGE('N 60-69'!$V$300:$V$375,S$30),"")</f>
        <v/>
      </c>
      <c r="T54" s="303" t="str">
        <f>IFERROR(LARGE('N 60-69'!$V$300:$V$375,T$30),"")</f>
        <v/>
      </c>
      <c r="U54" s="303" t="str">
        <f>IFERROR(LARGE('N 60-69'!$V$300:$V$375,U$30),"")</f>
        <v/>
      </c>
      <c r="V54" s="303" t="str">
        <f>IFERROR(LARGE('N 60-69'!$V$300:$V$375,V$30),"")</f>
        <v/>
      </c>
      <c r="W54" s="303" t="str">
        <f>IFERROR(LARGE('N 60-69'!$V$300:$V$375,W$30),"")</f>
        <v/>
      </c>
      <c r="X54" s="303" t="str">
        <f>IFERROR(LARGE('N 60-69'!$V$300:$V$375,X$30),"")</f>
        <v/>
      </c>
      <c r="Y54" s="303" t="str">
        <f>IFERROR(LARGE('N 60-69'!$V$300:$V$375,Y$30),"")</f>
        <v/>
      </c>
      <c r="Z54" s="303" t="str">
        <f>IFERROR(LARGE('N 60-69'!$V$300:$V$375,Z$30),"")</f>
        <v/>
      </c>
      <c r="AA54" s="303" t="str">
        <f>IFERROR(LARGE('N 60-69'!$V$300:$V$375,AA$30),"")</f>
        <v/>
      </c>
      <c r="AB54" s="303" t="str">
        <f>IFERROR(LARGE('N 60-69'!$V$300:$V$375,AB$30),"")</f>
        <v/>
      </c>
      <c r="AC54" s="303" t="str">
        <f>IFERROR(LARGE('N 60-69'!$V$300:$V$375,AC$30),"")</f>
        <v/>
      </c>
      <c r="AD54" s="303" t="str">
        <f>IFERROR(LARGE('N 60-69'!$V$300:$V$375,AD$30),"")</f>
        <v/>
      </c>
      <c r="AE54" s="303" t="str">
        <f>IFERROR(LARGE('N 60-69'!$V$300:$V$375,AE$30),"")</f>
        <v/>
      </c>
      <c r="AF54" s="303" t="str">
        <f>IFERROR(LARGE('N 60-69'!$V$300:$V$375,AF$30),"")</f>
        <v/>
      </c>
      <c r="AG54" s="303" t="str">
        <f>IFERROR(LARGE('N 60-69'!$V$300:$V$375,AG$30),"")</f>
        <v/>
      </c>
      <c r="AH54" s="303" t="str">
        <f>IFERROR(LARGE('N 60-69'!$V$300:$V$375,AH$30),"")</f>
        <v/>
      </c>
      <c r="AI54" s="303" t="str">
        <f>IFERROR(LARGE('N 60-69'!$V$300:$V$375,AI$30),"")</f>
        <v/>
      </c>
      <c r="AJ54" s="303" t="str">
        <f>IFERROR(LARGE('N 60-69'!$V$300:$V$375,AJ$30),"")</f>
        <v/>
      </c>
      <c r="AK54" s="303" t="str">
        <f>IFERROR(LARGE('N 60-69'!$V$300:$V$375,AK$30),"")</f>
        <v/>
      </c>
      <c r="AL54" s="303" t="str">
        <f>IFERROR(LARGE('N 60-69'!$V$300:$V$375,AL$30),"")</f>
        <v/>
      </c>
      <c r="AM54" s="303" t="str">
        <f>IFERROR(LARGE('N 60-69'!$V$300:$V$375,AM$30),"")</f>
        <v/>
      </c>
      <c r="AN54" s="303" t="str">
        <f>IFERROR(LARGE('N 60-69'!$V$300:$V$375,AN$30),"")</f>
        <v/>
      </c>
      <c r="AO54" s="303" t="str">
        <f>IFERROR(LARGE('N 60-69'!$V$300:$V$375,AO$30),"")</f>
        <v/>
      </c>
      <c r="AP54" s="303" t="str">
        <f>IFERROR(LARGE('N 60-69'!$V$300:$V$375,AP$30),"")</f>
        <v/>
      </c>
      <c r="AQ54" s="303" t="str">
        <f>IFERROR(LARGE('N 60-69'!$V$300:$V$375,AQ$30),"")</f>
        <v/>
      </c>
    </row>
    <row r="55" spans="1:43" hidden="1" x14ac:dyDescent="0.2">
      <c r="B55" s="305" t="s">
        <v>205</v>
      </c>
      <c r="D55" s="303">
        <f>IFERROR(LARGE('N 70+'!$V$300:$V$375,D$30),"")</f>
        <v>5.0000200000000001</v>
      </c>
      <c r="E55" s="303" t="str">
        <f>IFERROR(LARGE('N 70+'!$V$300:$V$375,E$30),"")</f>
        <v/>
      </c>
      <c r="F55" s="303" t="str">
        <f>IFERROR(LARGE('N 70+'!$V$300:$V$375,F$30),"")</f>
        <v/>
      </c>
      <c r="G55" s="303" t="str">
        <f>IFERROR(LARGE('N 70+'!$V$300:$V$375,G$30),"")</f>
        <v/>
      </c>
      <c r="H55" s="303" t="str">
        <f>IFERROR(LARGE('N 70+'!$V$300:$V$375,H$30),"")</f>
        <v/>
      </c>
      <c r="I55" s="303" t="str">
        <f>IFERROR(LARGE('N 70+'!$V$300:$V$375,I$30),"")</f>
        <v/>
      </c>
      <c r="J55" s="303" t="str">
        <f>IFERROR(LARGE('N 70+'!$V$300:$V$375,J$30),"")</f>
        <v/>
      </c>
      <c r="K55" s="303" t="str">
        <f>IFERROR(LARGE('N 70+'!$V$300:$V$375,K$30),"")</f>
        <v/>
      </c>
      <c r="L55" s="303" t="str">
        <f>IFERROR(LARGE('N 70+'!$V$300:$V$375,L$30),"")</f>
        <v/>
      </c>
      <c r="M55" s="303" t="str">
        <f>IFERROR(LARGE('N 70+'!$V$300:$V$375,M$30),"")</f>
        <v/>
      </c>
      <c r="N55" s="303" t="str">
        <f>IFERROR(LARGE('N 70+'!$V$300:$V$375,N$30),"")</f>
        <v/>
      </c>
      <c r="O55" s="303" t="str">
        <f>IFERROR(LARGE('N 70+'!$V$300:$V$375,O$30),"")</f>
        <v/>
      </c>
      <c r="P55" s="303" t="str">
        <f>IFERROR(LARGE('N 70+'!$V$300:$V$375,P$30),"")</f>
        <v/>
      </c>
      <c r="Q55" s="303" t="str">
        <f>IFERROR(LARGE('N 70+'!$V$300:$V$375,Q$30),"")</f>
        <v/>
      </c>
      <c r="R55" s="303" t="str">
        <f>IFERROR(LARGE('N 70+'!$V$300:$V$375,R$30),"")</f>
        <v/>
      </c>
      <c r="S55" s="303" t="str">
        <f>IFERROR(LARGE('N 70+'!$V$300:$V$375,S$30),"")</f>
        <v/>
      </c>
      <c r="T55" s="303" t="str">
        <f>IFERROR(LARGE('N 70+'!$V$300:$V$375,T$30),"")</f>
        <v/>
      </c>
      <c r="U55" s="303" t="str">
        <f>IFERROR(LARGE('N 70+'!$V$300:$V$375,U$30),"")</f>
        <v/>
      </c>
      <c r="V55" s="303" t="str">
        <f>IFERROR(LARGE('N 70+'!$V$300:$V$375,V$30),"")</f>
        <v/>
      </c>
      <c r="W55" s="303" t="str">
        <f>IFERROR(LARGE('N 70+'!$V$300:$V$375,W$30),"")</f>
        <v/>
      </c>
      <c r="X55" s="303" t="str">
        <f>IFERROR(LARGE('N 70+'!$V$300:$V$375,X$30),"")</f>
        <v/>
      </c>
      <c r="Y55" s="303" t="str">
        <f>IFERROR(LARGE('N 70+'!$V$300:$V$375,Y$30),"")</f>
        <v/>
      </c>
      <c r="Z55" s="303" t="str">
        <f>IFERROR(LARGE('N 70+'!$V$300:$V$375,Z$30),"")</f>
        <v/>
      </c>
      <c r="AA55" s="303" t="str">
        <f>IFERROR(LARGE('N 70+'!$V$300:$V$375,AA$30),"")</f>
        <v/>
      </c>
      <c r="AB55" s="303" t="str">
        <f>IFERROR(LARGE('N 70+'!$V$300:$V$375,AB$30),"")</f>
        <v/>
      </c>
      <c r="AC55" s="303" t="str">
        <f>IFERROR(LARGE('N 70+'!$V$300:$V$375,AC$30),"")</f>
        <v/>
      </c>
      <c r="AD55" s="303" t="str">
        <f>IFERROR(LARGE('N 70+'!$V$300:$V$375,AD$30),"")</f>
        <v/>
      </c>
      <c r="AE55" s="303" t="str">
        <f>IFERROR(LARGE('N 70+'!$V$300:$V$375,AE$30),"")</f>
        <v/>
      </c>
      <c r="AF55" s="303" t="str">
        <f>IFERROR(LARGE('N 70+'!$V$300:$V$375,AF$30),"")</f>
        <v/>
      </c>
      <c r="AG55" s="303" t="str">
        <f>IFERROR(LARGE('N 70+'!$V$300:$V$375,AG$30),"")</f>
        <v/>
      </c>
      <c r="AH55" s="303" t="str">
        <f>IFERROR(LARGE('N 70+'!$V$300:$V$375,AH$30),"")</f>
        <v/>
      </c>
      <c r="AI55" s="303" t="str">
        <f>IFERROR(LARGE('N 70+'!$V$300:$V$375,AI$30),"")</f>
        <v/>
      </c>
      <c r="AJ55" s="303" t="str">
        <f>IFERROR(LARGE('N 70+'!$V$300:$V$375,AJ$30),"")</f>
        <v/>
      </c>
      <c r="AK55" s="303" t="str">
        <f>IFERROR(LARGE('N 70+'!$V$300:$V$375,AK$30),"")</f>
        <v/>
      </c>
      <c r="AL55" s="303" t="str">
        <f>IFERROR(LARGE('N 70+'!$V$300:$V$375,AL$30),"")</f>
        <v/>
      </c>
      <c r="AM55" s="303" t="str">
        <f>IFERROR(LARGE('N 70+'!$V$300:$V$375,AM$30),"")</f>
        <v/>
      </c>
      <c r="AN55" s="303" t="str">
        <f>IFERROR(LARGE('N 70+'!$V$300:$V$375,AN$30),"")</f>
        <v/>
      </c>
      <c r="AO55" s="303" t="str">
        <f>IFERROR(LARGE('N 70+'!$V$300:$V$375,AO$30),"")</f>
        <v/>
      </c>
      <c r="AP55" s="303" t="str">
        <f>IFERROR(LARGE('N 70+'!$V$300:$V$375,AP$30),"")</f>
        <v/>
      </c>
      <c r="AQ55" s="303" t="str">
        <f>IFERROR(LARGE('N 70+'!$V$300:$V$375,AQ$30),"")</f>
        <v/>
      </c>
    </row>
    <row r="56" spans="1:43" hidden="1" x14ac:dyDescent="0.2">
      <c r="A56" s="301" t="s">
        <v>120</v>
      </c>
      <c r="B56" s="304" t="s">
        <v>111</v>
      </c>
      <c r="D56" s="303">
        <f>IFERROR(LARGE('M 35-49'!$W$300:$W$375,D$30),"")</f>
        <v>7.0049999999999999</v>
      </c>
      <c r="E56" s="303" t="str">
        <f>IFERROR(LARGE('M 35-49'!$W$300:$W$375,E$30),"")</f>
        <v/>
      </c>
      <c r="F56" s="303" t="str">
        <f>IFERROR(LARGE('M 35-49'!$W$300:$W$375,F$30),"")</f>
        <v/>
      </c>
      <c r="G56" s="303" t="str">
        <f>IFERROR(LARGE('M 35-49'!$W$300:$W$375,G$30),"")</f>
        <v/>
      </c>
      <c r="H56" s="303" t="str">
        <f>IFERROR(LARGE('M 35-49'!$W$300:$W$375,H$30),"")</f>
        <v/>
      </c>
      <c r="I56" s="303" t="str">
        <f>IFERROR(LARGE('M 35-49'!$W$300:$W$375,I$30),"")</f>
        <v/>
      </c>
      <c r="J56" s="303" t="str">
        <f>IFERROR(LARGE('M 35-49'!$W$300:$W$375,J$30),"")</f>
        <v/>
      </c>
      <c r="K56" s="303" t="str">
        <f>IFERROR(LARGE('M 35-49'!$W$300:$W$375,K$30),"")</f>
        <v/>
      </c>
      <c r="L56" s="303" t="str">
        <f>IFERROR(LARGE('M 35-49'!$W$300:$W$375,L$30),"")</f>
        <v/>
      </c>
      <c r="M56" s="303" t="str">
        <f>IFERROR(LARGE('M 35-49'!$W$300:$W$375,M$30),"")</f>
        <v/>
      </c>
      <c r="N56" s="303" t="str">
        <f>IFERROR(LARGE('M 35-49'!$W$300:$W$375,N$30),"")</f>
        <v/>
      </c>
      <c r="O56" s="303" t="str">
        <f>IFERROR(LARGE('M 35-49'!$W$300:$W$375,O$30),"")</f>
        <v/>
      </c>
      <c r="P56" s="303" t="str">
        <f>IFERROR(LARGE('M 35-49'!$W$300:$W$375,P$30),"")</f>
        <v/>
      </c>
      <c r="Q56" s="303" t="str">
        <f>IFERROR(LARGE('M 35-49'!$W$300:$W$375,Q$30),"")</f>
        <v/>
      </c>
      <c r="R56" s="303" t="str">
        <f>IFERROR(LARGE('M 35-49'!$W$300:$W$375,R$30),"")</f>
        <v/>
      </c>
      <c r="S56" s="303" t="str">
        <f>IFERROR(LARGE('M 35-49'!$W$300:$W$375,S$30),"")</f>
        <v/>
      </c>
      <c r="T56" s="303" t="str">
        <f>IFERROR(LARGE('M 35-49'!$W$300:$W$375,T$30),"")</f>
        <v/>
      </c>
      <c r="U56" s="303" t="str">
        <f>IFERROR(LARGE('M 35-49'!$W$300:$W$375,U$30),"")</f>
        <v/>
      </c>
      <c r="V56" s="303" t="str">
        <f>IFERROR(LARGE('M 35-49'!$W$300:$W$375,V$30),"")</f>
        <v/>
      </c>
      <c r="W56" s="303" t="str">
        <f>IFERROR(LARGE('M 35-49'!$W$300:$W$375,W$30),"")</f>
        <v/>
      </c>
      <c r="X56" s="303" t="str">
        <f>IFERROR(LARGE('M 35-49'!$W$300:$W$375,X$30),"")</f>
        <v/>
      </c>
      <c r="Y56" s="303" t="str">
        <f>IFERROR(LARGE('M 35-49'!$W$300:$W$375,Y$30),"")</f>
        <v/>
      </c>
      <c r="Z56" s="303" t="str">
        <f>IFERROR(LARGE('M 35-49'!$W$300:$W$375,Z$30),"")</f>
        <v/>
      </c>
      <c r="AA56" s="303" t="str">
        <f>IFERROR(LARGE('M 35-49'!$W$300:$W$375,AA$30),"")</f>
        <v/>
      </c>
      <c r="AB56" s="303" t="str">
        <f>IFERROR(LARGE('M 35-49'!$W$300:$W$375,AB$30),"")</f>
        <v/>
      </c>
      <c r="AC56" s="303" t="str">
        <f>IFERROR(LARGE('M 35-49'!$W$300:$W$375,AC$30),"")</f>
        <v/>
      </c>
      <c r="AD56" s="303" t="str">
        <f>IFERROR(LARGE('M 35-49'!$W$300:$W$375,AD$30),"")</f>
        <v/>
      </c>
      <c r="AE56" s="303" t="str">
        <f>IFERROR(LARGE('M 35-49'!$W$300:$W$375,AE$30),"")</f>
        <v/>
      </c>
      <c r="AF56" s="303" t="str">
        <f>IFERROR(LARGE('M 35-49'!$W$300:$W$375,AF$30),"")</f>
        <v/>
      </c>
      <c r="AG56" s="303" t="str">
        <f>IFERROR(LARGE('M 35-49'!$W$300:$W$375,AG$30),"")</f>
        <v/>
      </c>
      <c r="AH56" s="303" t="str">
        <f>IFERROR(LARGE('M 35-49'!$W$300:$W$375,AH$30),"")</f>
        <v/>
      </c>
      <c r="AI56" s="303" t="str">
        <f>IFERROR(LARGE('M 35-49'!$W$300:$W$375,AI$30),"")</f>
        <v/>
      </c>
      <c r="AJ56" s="303" t="str">
        <f>IFERROR(LARGE('M 35-49'!$W$300:$W$375,AJ$30),"")</f>
        <v/>
      </c>
      <c r="AK56" s="303" t="str">
        <f>IFERROR(LARGE('M 35-49'!$W$300:$W$375,AK$30),"")</f>
        <v/>
      </c>
      <c r="AL56" s="303" t="str">
        <f>IFERROR(LARGE('M 35-49'!$W$300:$W$375,AL$30),"")</f>
        <v/>
      </c>
      <c r="AM56" s="303" t="str">
        <f>IFERROR(LARGE('M 35-49'!$W$300:$W$375,AM$30),"")</f>
        <v/>
      </c>
      <c r="AN56" s="303" t="str">
        <f>IFERROR(LARGE('M 35-49'!$W$300:$W$375,AN$30),"")</f>
        <v/>
      </c>
      <c r="AO56" s="303" t="str">
        <f>IFERROR(LARGE('M 35-49'!$W$300:$W$375,AO$30),"")</f>
        <v/>
      </c>
      <c r="AP56" s="303" t="str">
        <f>IFERROR(LARGE('M 35-49'!$W$300:$W$375,AP$30),"")</f>
        <v/>
      </c>
      <c r="AQ56" s="303" t="str">
        <f>IFERROR(LARGE('M 35-49'!$W$300:$W$375,AQ$30),"")</f>
        <v/>
      </c>
    </row>
    <row r="57" spans="1:43" hidden="1" x14ac:dyDescent="0.2">
      <c r="B57" s="304" t="s">
        <v>112</v>
      </c>
      <c r="D57" s="303" t="str">
        <f>IFERROR(LARGE('M 50-59'!$W$300:$W$375,D$30),"")</f>
        <v/>
      </c>
      <c r="E57" s="303" t="str">
        <f>IFERROR(LARGE('M 50-59'!$W$300:$W$375,E$30),"")</f>
        <v/>
      </c>
      <c r="F57" s="303" t="str">
        <f>IFERROR(LARGE('M 50-59'!$W$300:$W$375,F$30),"")</f>
        <v/>
      </c>
      <c r="G57" s="303" t="str">
        <f>IFERROR(LARGE('M 50-59'!$W$300:$W$375,G$30),"")</f>
        <v/>
      </c>
      <c r="H57" s="303" t="str">
        <f>IFERROR(LARGE('M 50-59'!$W$300:$W$375,H$30),"")</f>
        <v/>
      </c>
      <c r="I57" s="303" t="str">
        <f>IFERROR(LARGE('M 50-59'!$W$300:$W$375,I$30),"")</f>
        <v/>
      </c>
      <c r="J57" s="303" t="str">
        <f>IFERROR(LARGE('M 50-59'!$W$300:$W$375,J$30),"")</f>
        <v/>
      </c>
      <c r="K57" s="303" t="str">
        <f>IFERROR(LARGE('M 50-59'!$W$300:$W$375,K$30),"")</f>
        <v/>
      </c>
      <c r="L57" s="303" t="str">
        <f>IFERROR(LARGE('M 50-59'!$W$300:$W$375,L$30),"")</f>
        <v/>
      </c>
      <c r="M57" s="303" t="str">
        <f>IFERROR(LARGE('M 50-59'!$W$300:$W$375,M$30),"")</f>
        <v/>
      </c>
      <c r="N57" s="303" t="str">
        <f>IFERROR(LARGE('M 50-59'!$W$300:$W$375,N$30),"")</f>
        <v/>
      </c>
      <c r="O57" s="303" t="str">
        <f>IFERROR(LARGE('M 50-59'!$W$300:$W$375,O$30),"")</f>
        <v/>
      </c>
      <c r="P57" s="303" t="str">
        <f>IFERROR(LARGE('M 50-59'!$W$300:$W$375,P$30),"")</f>
        <v/>
      </c>
      <c r="Q57" s="303" t="str">
        <f>IFERROR(LARGE('M 50-59'!$W$300:$W$375,Q$30),"")</f>
        <v/>
      </c>
      <c r="R57" s="303" t="str">
        <f>IFERROR(LARGE('M 50-59'!$W$300:$W$375,R$30),"")</f>
        <v/>
      </c>
      <c r="S57" s="303" t="str">
        <f>IFERROR(LARGE('M 50-59'!$W$300:$W$375,S$30),"")</f>
        <v/>
      </c>
      <c r="T57" s="303" t="str">
        <f>IFERROR(LARGE('M 50-59'!$W$300:$W$375,T$30),"")</f>
        <v/>
      </c>
      <c r="U57" s="303" t="str">
        <f>IFERROR(LARGE('M 50-59'!$W$300:$W$375,U$30),"")</f>
        <v/>
      </c>
      <c r="V57" s="303" t="str">
        <f>IFERROR(LARGE('M 50-59'!$W$300:$W$375,V$30),"")</f>
        <v/>
      </c>
      <c r="W57" s="303" t="str">
        <f>IFERROR(LARGE('M 50-59'!$W$300:$W$375,W$30),"")</f>
        <v/>
      </c>
      <c r="X57" s="303" t="str">
        <f>IFERROR(LARGE('M 50-59'!$W$300:$W$375,X$30),"")</f>
        <v/>
      </c>
      <c r="Y57" s="303" t="str">
        <f>IFERROR(LARGE('M 50-59'!$W$300:$W$375,Y$30),"")</f>
        <v/>
      </c>
      <c r="Z57" s="303" t="str">
        <f>IFERROR(LARGE('M 50-59'!$W$300:$W$375,Z$30),"")</f>
        <v/>
      </c>
      <c r="AA57" s="303" t="str">
        <f>IFERROR(LARGE('M 50-59'!$W$300:$W$375,AA$30),"")</f>
        <v/>
      </c>
      <c r="AB57" s="303" t="str">
        <f>IFERROR(LARGE('M 50-59'!$W$300:$W$375,AB$30),"")</f>
        <v/>
      </c>
      <c r="AC57" s="303" t="str">
        <f>IFERROR(LARGE('M 50-59'!$W$300:$W$375,AC$30),"")</f>
        <v/>
      </c>
      <c r="AD57" s="303" t="str">
        <f>IFERROR(LARGE('M 50-59'!$W$300:$W$375,AD$30),"")</f>
        <v/>
      </c>
      <c r="AE57" s="303" t="str">
        <f>IFERROR(LARGE('M 50-59'!$W$300:$W$375,AE$30),"")</f>
        <v/>
      </c>
      <c r="AF57" s="303" t="str">
        <f>IFERROR(LARGE('M 50-59'!$W$300:$W$375,AF$30),"")</f>
        <v/>
      </c>
      <c r="AG57" s="303" t="str">
        <f>IFERROR(LARGE('M 50-59'!$W$300:$W$375,AG$30),"")</f>
        <v/>
      </c>
      <c r="AH57" s="303" t="str">
        <f>IFERROR(LARGE('M 50-59'!$W$300:$W$375,AH$30),"")</f>
        <v/>
      </c>
      <c r="AI57" s="303" t="str">
        <f>IFERROR(LARGE('M 50-59'!$W$300:$W$375,AI$30),"")</f>
        <v/>
      </c>
      <c r="AJ57" s="303" t="str">
        <f>IFERROR(LARGE('M 50-59'!$W$300:$W$375,AJ$30),"")</f>
        <v/>
      </c>
      <c r="AK57" s="303" t="str">
        <f>IFERROR(LARGE('M 50-59'!$W$300:$W$375,AK$30),"")</f>
        <v/>
      </c>
      <c r="AL57" s="303" t="str">
        <f>IFERROR(LARGE('M 50-59'!$W$300:$W$375,AL$30),"")</f>
        <v/>
      </c>
      <c r="AM57" s="303" t="str">
        <f>IFERROR(LARGE('M 50-59'!$W$300:$W$375,AM$30),"")</f>
        <v/>
      </c>
      <c r="AN57" s="303" t="str">
        <f>IFERROR(LARGE('M 50-59'!$W$300:$W$375,AN$30),"")</f>
        <v/>
      </c>
      <c r="AO57" s="303" t="str">
        <f>IFERROR(LARGE('M 50-59'!$W$300:$W$375,AO$30),"")</f>
        <v/>
      </c>
      <c r="AP57" s="303" t="str">
        <f>IFERROR(LARGE('M 50-59'!$W$300:$W$375,AP$30),"")</f>
        <v/>
      </c>
      <c r="AQ57" s="303" t="str">
        <f>IFERROR(LARGE('M 50-59'!$W$300:$W$375,AQ$30),"")</f>
        <v/>
      </c>
    </row>
    <row r="58" spans="1:43" hidden="1" x14ac:dyDescent="0.2">
      <c r="B58" s="304" t="s">
        <v>113</v>
      </c>
      <c r="D58" s="303">
        <f>IFERROR(LARGE('M 60-69'!$W$300:$W$375,D$30),"")</f>
        <v>4.0030000000000001</v>
      </c>
      <c r="E58" s="303" t="str">
        <f>IFERROR(LARGE('M 60-69'!$W$300:$W$375,E$30),"")</f>
        <v/>
      </c>
      <c r="F58" s="303" t="str">
        <f>IFERROR(LARGE('M 60-69'!$W$300:$W$375,F$30),"")</f>
        <v/>
      </c>
      <c r="G58" s="303" t="str">
        <f>IFERROR(LARGE('M 60-69'!$W$300:$W$375,G$30),"")</f>
        <v/>
      </c>
      <c r="H58" s="303" t="str">
        <f>IFERROR(LARGE('M 60-69'!$W$300:$W$375,H$30),"")</f>
        <v/>
      </c>
      <c r="I58" s="303" t="str">
        <f>IFERROR(LARGE('M 60-69'!$W$300:$W$375,I$30),"")</f>
        <v/>
      </c>
      <c r="J58" s="303" t="str">
        <f>IFERROR(LARGE('M 60-69'!$W$300:$W$375,J$30),"")</f>
        <v/>
      </c>
      <c r="K58" s="303" t="str">
        <f>IFERROR(LARGE('M 60-69'!$W$300:$W$375,K$30),"")</f>
        <v/>
      </c>
      <c r="L58" s="303" t="str">
        <f>IFERROR(LARGE('M 60-69'!$W$300:$W$375,L$30),"")</f>
        <v/>
      </c>
      <c r="M58" s="303" t="str">
        <f>IFERROR(LARGE('M 60-69'!$W$300:$W$375,M$30),"")</f>
        <v/>
      </c>
      <c r="N58" s="303" t="str">
        <f>IFERROR(LARGE('M 60-69'!$W$300:$W$375,N$30),"")</f>
        <v/>
      </c>
      <c r="O58" s="303" t="str">
        <f>IFERROR(LARGE('M 60-69'!$W$300:$W$375,O$30),"")</f>
        <v/>
      </c>
      <c r="P58" s="303" t="str">
        <f>IFERROR(LARGE('M 60-69'!$W$300:$W$375,P$30),"")</f>
        <v/>
      </c>
      <c r="Q58" s="303" t="str">
        <f>IFERROR(LARGE('M 60-69'!$W$300:$W$375,Q$30),"")</f>
        <v/>
      </c>
      <c r="R58" s="303" t="str">
        <f>IFERROR(LARGE('M 60-69'!$W$300:$W$375,R$30),"")</f>
        <v/>
      </c>
      <c r="S58" s="303" t="str">
        <f>IFERROR(LARGE('M 60-69'!$W$300:$W$375,S$30),"")</f>
        <v/>
      </c>
      <c r="T58" s="303" t="str">
        <f>IFERROR(LARGE('M 60-69'!$W$300:$W$375,T$30),"")</f>
        <v/>
      </c>
      <c r="U58" s="303" t="str">
        <f>IFERROR(LARGE('M 60-69'!$W$300:$W$375,U$30),"")</f>
        <v/>
      </c>
      <c r="V58" s="303" t="str">
        <f>IFERROR(LARGE('M 60-69'!$W$300:$W$375,V$30),"")</f>
        <v/>
      </c>
      <c r="W58" s="303" t="str">
        <f>IFERROR(LARGE('M 60-69'!$W$300:$W$375,W$30),"")</f>
        <v/>
      </c>
      <c r="X58" s="303" t="str">
        <f>IFERROR(LARGE('M 60-69'!$W$300:$W$375,X$30),"")</f>
        <v/>
      </c>
      <c r="Y58" s="303" t="str">
        <f>IFERROR(LARGE('M 60-69'!$W$300:$W$375,Y$30),"")</f>
        <v/>
      </c>
      <c r="Z58" s="303" t="str">
        <f>IFERROR(LARGE('M 60-69'!$W$300:$W$375,Z$30),"")</f>
        <v/>
      </c>
      <c r="AA58" s="303" t="str">
        <f>IFERROR(LARGE('M 60-69'!$W$300:$W$375,AA$30),"")</f>
        <v/>
      </c>
      <c r="AB58" s="303" t="str">
        <f>IFERROR(LARGE('M 60-69'!$W$300:$W$375,AB$30),"")</f>
        <v/>
      </c>
      <c r="AC58" s="303" t="str">
        <f>IFERROR(LARGE('M 60-69'!$W$300:$W$375,AC$30),"")</f>
        <v/>
      </c>
      <c r="AD58" s="303" t="str">
        <f>IFERROR(LARGE('M 60-69'!$W$300:$W$375,AD$30),"")</f>
        <v/>
      </c>
      <c r="AE58" s="303" t="str">
        <f>IFERROR(LARGE('M 60-69'!$W$300:$W$375,AE$30),"")</f>
        <v/>
      </c>
      <c r="AF58" s="303" t="str">
        <f>IFERROR(LARGE('M 60-69'!$W$300:$W$375,AF$30),"")</f>
        <v/>
      </c>
      <c r="AG58" s="303" t="str">
        <f>IFERROR(LARGE('M 60-69'!$W$300:$W$375,AG$30),"")</f>
        <v/>
      </c>
      <c r="AH58" s="303" t="str">
        <f>IFERROR(LARGE('M 60-69'!$W$300:$W$375,AH$30),"")</f>
        <v/>
      </c>
      <c r="AI58" s="303" t="str">
        <f>IFERROR(LARGE('M 60-69'!$W$300:$W$375,AI$30),"")</f>
        <v/>
      </c>
      <c r="AJ58" s="303" t="str">
        <f>IFERROR(LARGE('M 60-69'!$W$300:$W$375,AJ$30),"")</f>
        <v/>
      </c>
      <c r="AK58" s="303" t="str">
        <f>IFERROR(LARGE('M 60-69'!$W$300:$W$375,AK$30),"")</f>
        <v/>
      </c>
      <c r="AL58" s="303" t="str">
        <f>IFERROR(LARGE('M 60-69'!$W$300:$W$375,AL$30),"")</f>
        <v/>
      </c>
      <c r="AM58" s="303" t="str">
        <f>IFERROR(LARGE('M 60-69'!$W$300:$W$375,AM$30),"")</f>
        <v/>
      </c>
      <c r="AN58" s="303" t="str">
        <f>IFERROR(LARGE('M 60-69'!$W$300:$W$375,AN$30),"")</f>
        <v/>
      </c>
      <c r="AO58" s="303" t="str">
        <f>IFERROR(LARGE('M 60-69'!$W$300:$W$375,AO$30),"")</f>
        <v/>
      </c>
      <c r="AP58" s="303" t="str">
        <f>IFERROR(LARGE('M 60-69'!$W$300:$W$375,AP$30),"")</f>
        <v/>
      </c>
      <c r="AQ58" s="303" t="str">
        <f>IFERROR(LARGE('M 60-69'!$W$300:$W$375,AQ$30),"")</f>
        <v/>
      </c>
    </row>
    <row r="59" spans="1:43" hidden="1" x14ac:dyDescent="0.2">
      <c r="B59" s="304" t="s">
        <v>202</v>
      </c>
      <c r="D59" s="303" t="str">
        <f>IFERROR(LARGE('M 70+'!$V$300:$V$375,D$30),"")</f>
        <v/>
      </c>
      <c r="E59" s="303" t="str">
        <f>IFERROR(LARGE('M 70+'!$V$300:$V$375,E$30),"")</f>
        <v/>
      </c>
      <c r="F59" s="303" t="str">
        <f>IFERROR(LARGE('M 70+'!$V$300:$V$375,F$30),"")</f>
        <v/>
      </c>
      <c r="G59" s="303" t="str">
        <f>IFERROR(LARGE('M 70+'!$V$300:$V$375,G$30),"")</f>
        <v/>
      </c>
      <c r="H59" s="303" t="str">
        <f>IFERROR(LARGE('M 70+'!$V$300:$V$375,H$30),"")</f>
        <v/>
      </c>
      <c r="I59" s="303" t="str">
        <f>IFERROR(LARGE('M 70+'!$V$300:$V$375,I$30),"")</f>
        <v/>
      </c>
      <c r="J59" s="303" t="str">
        <f>IFERROR(LARGE('M 70+'!$V$300:$V$375,J$30),"")</f>
        <v/>
      </c>
      <c r="K59" s="303" t="str">
        <f>IFERROR(LARGE('M 70+'!$V$300:$V$375,K$30),"")</f>
        <v/>
      </c>
      <c r="L59" s="303" t="str">
        <f>IFERROR(LARGE('M 70+'!$V$300:$V$375,L$30),"")</f>
        <v/>
      </c>
      <c r="M59" s="303" t="str">
        <f>IFERROR(LARGE('M 70+'!$V$300:$V$375,M$30),"")</f>
        <v/>
      </c>
      <c r="N59" s="303" t="str">
        <f>IFERROR(LARGE('M 70+'!$V$300:$V$375,N$30),"")</f>
        <v/>
      </c>
      <c r="O59" s="303" t="str">
        <f>IFERROR(LARGE('M 70+'!$V$300:$V$375,O$30),"")</f>
        <v/>
      </c>
      <c r="P59" s="303" t="str">
        <f>IFERROR(LARGE('M 70+'!$V$300:$V$375,P$30),"")</f>
        <v/>
      </c>
      <c r="Q59" s="303" t="str">
        <f>IFERROR(LARGE('M 70+'!$V$300:$V$375,Q$30),"")</f>
        <v/>
      </c>
      <c r="R59" s="303" t="str">
        <f>IFERROR(LARGE('M 70+'!$V$300:$V$375,R$30),"")</f>
        <v/>
      </c>
      <c r="S59" s="303" t="str">
        <f>IFERROR(LARGE('M 70+'!$V$300:$V$375,S$30),"")</f>
        <v/>
      </c>
      <c r="T59" s="303" t="str">
        <f>IFERROR(LARGE('M 70+'!$V$300:$V$375,T$30),"")</f>
        <v/>
      </c>
      <c r="U59" s="303" t="str">
        <f>IFERROR(LARGE('M 70+'!$V$300:$V$375,U$30),"")</f>
        <v/>
      </c>
      <c r="V59" s="303" t="str">
        <f>IFERROR(LARGE('M 70+'!$V$300:$V$375,V$30),"")</f>
        <v/>
      </c>
      <c r="W59" s="303" t="str">
        <f>IFERROR(LARGE('M 70+'!$V$300:$V$375,W$30),"")</f>
        <v/>
      </c>
      <c r="X59" s="303" t="str">
        <f>IFERROR(LARGE('M 70+'!$V$300:$V$375,X$30),"")</f>
        <v/>
      </c>
      <c r="Y59" s="303" t="str">
        <f>IFERROR(LARGE('M 70+'!$V$300:$V$375,Y$30),"")</f>
        <v/>
      </c>
      <c r="Z59" s="303" t="str">
        <f>IFERROR(LARGE('M 70+'!$V$300:$V$375,Z$30),"")</f>
        <v/>
      </c>
      <c r="AA59" s="303" t="str">
        <f>IFERROR(LARGE('M 70+'!$V$300:$V$375,AA$30),"")</f>
        <v/>
      </c>
      <c r="AB59" s="303" t="str">
        <f>IFERROR(LARGE('M 70+'!$V$300:$V$375,AB$30),"")</f>
        <v/>
      </c>
      <c r="AC59" s="303" t="str">
        <f>IFERROR(LARGE('M 70+'!$V$300:$V$375,AC$30),"")</f>
        <v/>
      </c>
      <c r="AD59" s="303" t="str">
        <f>IFERROR(LARGE('M 70+'!$V$300:$V$375,AD$30),"")</f>
        <v/>
      </c>
      <c r="AE59" s="303" t="str">
        <f>IFERROR(LARGE('M 70+'!$V$300:$V$375,AE$30),"")</f>
        <v/>
      </c>
      <c r="AF59" s="303" t="str">
        <f>IFERROR(LARGE('M 70+'!$V$300:$V$375,AF$30),"")</f>
        <v/>
      </c>
      <c r="AG59" s="303" t="str">
        <f>IFERROR(LARGE('M 70+'!$V$300:$V$375,AG$30),"")</f>
        <v/>
      </c>
      <c r="AH59" s="303" t="str">
        <f>IFERROR(LARGE('M 70+'!$V$300:$V$375,AH$30),"")</f>
        <v/>
      </c>
      <c r="AI59" s="303" t="str">
        <f>IFERROR(LARGE('M 70+'!$V$300:$V$375,AI$30),"")</f>
        <v/>
      </c>
      <c r="AJ59" s="303" t="str">
        <f>IFERROR(LARGE('M 70+'!$V$300:$V$375,AJ$30),"")</f>
        <v/>
      </c>
      <c r="AK59" s="303" t="str">
        <f>IFERROR(LARGE('M 70+'!$V$300:$V$375,AK$30),"")</f>
        <v/>
      </c>
      <c r="AL59" s="303" t="str">
        <f>IFERROR(LARGE('M 70+'!$V$300:$V$375,AL$30),"")</f>
        <v/>
      </c>
      <c r="AM59" s="303" t="str">
        <f>IFERROR(LARGE('M 70+'!$V$300:$V$375,AM$30),"")</f>
        <v/>
      </c>
      <c r="AN59" s="303" t="str">
        <f>IFERROR(LARGE('M 70+'!$V$300:$V$375,AN$30),"")</f>
        <v/>
      </c>
      <c r="AO59" s="303" t="str">
        <f>IFERROR(LARGE('M 70+'!$V$300:$V$375,AO$30),"")</f>
        <v/>
      </c>
      <c r="AP59" s="303" t="str">
        <f>IFERROR(LARGE('M 70+'!$V$300:$V$375,AP$30),"")</f>
        <v/>
      </c>
      <c r="AQ59" s="303" t="str">
        <f>IFERROR(LARGE('M 70+'!$V$300:$V$375,AQ$30),"")</f>
        <v/>
      </c>
    </row>
    <row r="60" spans="1:43" hidden="1" x14ac:dyDescent="0.2">
      <c r="B60" s="305" t="s">
        <v>203</v>
      </c>
      <c r="D60" s="303" t="str">
        <f>IFERROR(LARGE('N 35-44'!$W$300:$W$375,D$30),"")</f>
        <v/>
      </c>
      <c r="E60" s="303" t="str">
        <f>IFERROR(LARGE('N 35-44'!$W$300:$W$375,E$30),"")</f>
        <v/>
      </c>
      <c r="F60" s="303" t="str">
        <f>IFERROR(LARGE('N 35-44'!$W$300:$W$375,F$30),"")</f>
        <v/>
      </c>
      <c r="G60" s="303" t="str">
        <f>IFERROR(LARGE('N 35-44'!$W$300:$W$375,G$30),"")</f>
        <v/>
      </c>
      <c r="H60" s="303" t="str">
        <f>IFERROR(LARGE('N 35-44'!$W$300:$W$375,H$30),"")</f>
        <v/>
      </c>
      <c r="I60" s="303" t="str">
        <f>IFERROR(LARGE('N 35-44'!$W$300:$W$375,I$30),"")</f>
        <v/>
      </c>
      <c r="J60" s="303" t="str">
        <f>IFERROR(LARGE('N 35-44'!$W$300:$W$375,J$30),"")</f>
        <v/>
      </c>
      <c r="K60" s="303" t="str">
        <f>IFERROR(LARGE('N 35-44'!$W$300:$W$375,K$30),"")</f>
        <v/>
      </c>
      <c r="L60" s="303" t="str">
        <f>IFERROR(LARGE('N 35-44'!$W$300:$W$375,L$30),"")</f>
        <v/>
      </c>
      <c r="M60" s="303" t="str">
        <f>IFERROR(LARGE('N 35-44'!$W$300:$W$375,M$30),"")</f>
        <v/>
      </c>
      <c r="N60" s="303" t="str">
        <f>IFERROR(LARGE('N 35-44'!$W$300:$W$375,N$30),"")</f>
        <v/>
      </c>
      <c r="O60" s="303" t="str">
        <f>IFERROR(LARGE('N 35-44'!$W$300:$W$375,O$30),"")</f>
        <v/>
      </c>
      <c r="P60" s="303" t="str">
        <f>IFERROR(LARGE('N 35-44'!$W$300:$W$375,P$30),"")</f>
        <v/>
      </c>
      <c r="Q60" s="303" t="str">
        <f>IFERROR(LARGE('N 35-44'!$W$300:$W$375,Q$30),"")</f>
        <v/>
      </c>
      <c r="R60" s="303" t="str">
        <f>IFERROR(LARGE('N 35-44'!$W$300:$W$375,R$30),"")</f>
        <v/>
      </c>
      <c r="S60" s="303" t="str">
        <f>IFERROR(LARGE('N 35-44'!$W$300:$W$375,S$30),"")</f>
        <v/>
      </c>
      <c r="T60" s="303" t="str">
        <f>IFERROR(LARGE('N 35-44'!$W$300:$W$375,T$30),"")</f>
        <v/>
      </c>
      <c r="U60" s="303" t="str">
        <f>IFERROR(LARGE('N 35-44'!$W$300:$W$375,U$30),"")</f>
        <v/>
      </c>
      <c r="V60" s="303" t="str">
        <f>IFERROR(LARGE('N 35-44'!$W$300:$W$375,V$30),"")</f>
        <v/>
      </c>
      <c r="W60" s="303" t="str">
        <f>IFERROR(LARGE('N 35-44'!$W$300:$W$375,W$30),"")</f>
        <v/>
      </c>
      <c r="X60" s="303" t="str">
        <f>IFERROR(LARGE('N 35-44'!$W$300:$W$375,X$30),"")</f>
        <v/>
      </c>
      <c r="Y60" s="303" t="str">
        <f>IFERROR(LARGE('N 35-44'!$W$300:$W$375,Y$30),"")</f>
        <v/>
      </c>
      <c r="Z60" s="303" t="str">
        <f>IFERROR(LARGE('N 35-44'!$W$300:$W$375,Z$30),"")</f>
        <v/>
      </c>
      <c r="AA60" s="303" t="str">
        <f>IFERROR(LARGE('N 35-44'!$W$300:$W$375,AA$30),"")</f>
        <v/>
      </c>
      <c r="AB60" s="303" t="str">
        <f>IFERROR(LARGE('N 35-44'!$W$300:$W$375,AB$30),"")</f>
        <v/>
      </c>
      <c r="AC60" s="303" t="str">
        <f>IFERROR(LARGE('N 35-44'!$W$300:$W$375,AC$30),"")</f>
        <v/>
      </c>
      <c r="AD60" s="303" t="str">
        <f>IFERROR(LARGE('N 35-44'!$W$300:$W$375,AD$30),"")</f>
        <v/>
      </c>
      <c r="AE60" s="303" t="str">
        <f>IFERROR(LARGE('N 35-44'!$W$300:$W$375,AE$30),"")</f>
        <v/>
      </c>
      <c r="AF60" s="303" t="str">
        <f>IFERROR(LARGE('N 35-44'!$W$300:$W$375,AF$30),"")</f>
        <v/>
      </c>
      <c r="AG60" s="303" t="str">
        <f>IFERROR(LARGE('N 35-44'!$W$300:$W$375,AG$30),"")</f>
        <v/>
      </c>
      <c r="AH60" s="303" t="str">
        <f>IFERROR(LARGE('N 35-44'!$W$300:$W$375,AH$30),"")</f>
        <v/>
      </c>
      <c r="AI60" s="303" t="str">
        <f>IFERROR(LARGE('N 35-44'!$W$300:$W$375,AI$30),"")</f>
        <v/>
      </c>
      <c r="AJ60" s="303" t="str">
        <f>IFERROR(LARGE('N 35-44'!$W$300:$W$375,AJ$30),"")</f>
        <v/>
      </c>
      <c r="AK60" s="303" t="str">
        <f>IFERROR(LARGE('N 35-44'!$W$300:$W$375,AK$30),"")</f>
        <v/>
      </c>
      <c r="AL60" s="303" t="str">
        <f>IFERROR(LARGE('N 35-44'!$W$300:$W$375,AL$30),"")</f>
        <v/>
      </c>
      <c r="AM60" s="303" t="str">
        <f>IFERROR(LARGE('N 35-44'!$W$300:$W$375,AM$30),"")</f>
        <v/>
      </c>
      <c r="AN60" s="303" t="str">
        <f>IFERROR(LARGE('N 35-44'!$W$300:$W$375,AN$30),"")</f>
        <v/>
      </c>
      <c r="AO60" s="303" t="str">
        <f>IFERROR(LARGE('N 35-44'!$W$300:$W$375,AO$30),"")</f>
        <v/>
      </c>
      <c r="AP60" s="303" t="str">
        <f>IFERROR(LARGE('N 35-44'!$W$300:$W$375,AP$30),"")</f>
        <v/>
      </c>
      <c r="AQ60" s="303" t="str">
        <f>IFERROR(LARGE('N 35-44'!$W$300:$W$375,AQ$30),"")</f>
        <v/>
      </c>
    </row>
    <row r="61" spans="1:43" hidden="1" x14ac:dyDescent="0.2">
      <c r="B61" s="305" t="s">
        <v>204</v>
      </c>
      <c r="D61" s="303">
        <f>IFERROR(LARGE('N 45-59'!$W$300:$W$375,D$30),"")</f>
        <v>4.0000400000000003</v>
      </c>
      <c r="E61" s="303" t="str">
        <f>IFERROR(LARGE('N 45-59'!$W$300:$W$375,E$30),"")</f>
        <v/>
      </c>
      <c r="F61" s="303" t="str">
        <f>IFERROR(LARGE('N 45-59'!$W$300:$W$375,F$30),"")</f>
        <v/>
      </c>
      <c r="G61" s="303" t="str">
        <f>IFERROR(LARGE('N 45-59'!$W$300:$W$375,G$30),"")</f>
        <v/>
      </c>
      <c r="H61" s="303" t="str">
        <f>IFERROR(LARGE('N 45-59'!$W$300:$W$375,H$30),"")</f>
        <v/>
      </c>
      <c r="I61" s="303" t="str">
        <f>IFERROR(LARGE('N 45-59'!$W$300:$W$375,I$30),"")</f>
        <v/>
      </c>
      <c r="J61" s="303" t="str">
        <f>IFERROR(LARGE('N 45-59'!$W$300:$W$375,J$30),"")</f>
        <v/>
      </c>
      <c r="K61" s="303" t="str">
        <f>IFERROR(LARGE('N 45-59'!$W$300:$W$375,K$30),"")</f>
        <v/>
      </c>
      <c r="L61" s="303" t="str">
        <f>IFERROR(LARGE('N 45-59'!$W$300:$W$375,L$30),"")</f>
        <v/>
      </c>
      <c r="M61" s="303" t="str">
        <f>IFERROR(LARGE('N 45-59'!$W$300:$W$375,M$30),"")</f>
        <v/>
      </c>
      <c r="N61" s="303" t="str">
        <f>IFERROR(LARGE('N 45-59'!$W$300:$W$375,N$30),"")</f>
        <v/>
      </c>
      <c r="O61" s="303" t="str">
        <f>IFERROR(LARGE('N 45-59'!$W$300:$W$375,O$30),"")</f>
        <v/>
      </c>
      <c r="P61" s="303" t="str">
        <f>IFERROR(LARGE('N 45-59'!$W$300:$W$375,P$30),"")</f>
        <v/>
      </c>
      <c r="Q61" s="303" t="str">
        <f>IFERROR(LARGE('N 45-59'!$W$300:$W$375,Q$30),"")</f>
        <v/>
      </c>
      <c r="R61" s="303" t="str">
        <f>IFERROR(LARGE('N 45-59'!$W$300:$W$375,R$30),"")</f>
        <v/>
      </c>
      <c r="S61" s="303" t="str">
        <f>IFERROR(LARGE('N 45-59'!$W$300:$W$375,S$30),"")</f>
        <v/>
      </c>
      <c r="T61" s="303" t="str">
        <f>IFERROR(LARGE('N 45-59'!$W$300:$W$375,T$30),"")</f>
        <v/>
      </c>
      <c r="U61" s="303" t="str">
        <f>IFERROR(LARGE('N 45-59'!$W$300:$W$375,U$30),"")</f>
        <v/>
      </c>
      <c r="V61" s="303" t="str">
        <f>IFERROR(LARGE('N 45-59'!$W$300:$W$375,V$30),"")</f>
        <v/>
      </c>
      <c r="W61" s="303" t="str">
        <f>IFERROR(LARGE('N 45-59'!$W$300:$W$375,W$30),"")</f>
        <v/>
      </c>
      <c r="X61" s="303" t="str">
        <f>IFERROR(LARGE('N 45-59'!$W$300:$W$375,X$30),"")</f>
        <v/>
      </c>
      <c r="Y61" s="303" t="str">
        <f>IFERROR(LARGE('N 45-59'!$W$300:$W$375,Y$30),"")</f>
        <v/>
      </c>
      <c r="Z61" s="303" t="str">
        <f>IFERROR(LARGE('N 45-59'!$W$300:$W$375,Z$30),"")</f>
        <v/>
      </c>
      <c r="AA61" s="303" t="str">
        <f>IFERROR(LARGE('N 45-59'!$W$300:$W$375,AA$30),"")</f>
        <v/>
      </c>
      <c r="AB61" s="303" t="str">
        <f>IFERROR(LARGE('N 45-59'!$W$300:$W$375,AB$30),"")</f>
        <v/>
      </c>
      <c r="AC61" s="303" t="str">
        <f>IFERROR(LARGE('N 45-59'!$W$300:$W$375,AC$30),"")</f>
        <v/>
      </c>
      <c r="AD61" s="303" t="str">
        <f>IFERROR(LARGE('N 45-59'!$W$300:$W$375,AD$30),"")</f>
        <v/>
      </c>
      <c r="AE61" s="303" t="str">
        <f>IFERROR(LARGE('N 45-59'!$W$300:$W$375,AE$30),"")</f>
        <v/>
      </c>
      <c r="AF61" s="303" t="str">
        <f>IFERROR(LARGE('N 45-59'!$W$300:$W$375,AF$30),"")</f>
        <v/>
      </c>
      <c r="AG61" s="303" t="str">
        <f>IFERROR(LARGE('N 45-59'!$W$300:$W$375,AG$30),"")</f>
        <v/>
      </c>
      <c r="AH61" s="303" t="str">
        <f>IFERROR(LARGE('N 45-59'!$W$300:$W$375,AH$30),"")</f>
        <v/>
      </c>
      <c r="AI61" s="303" t="str">
        <f>IFERROR(LARGE('N 45-59'!$W$300:$W$375,AI$30),"")</f>
        <v/>
      </c>
      <c r="AJ61" s="303" t="str">
        <f>IFERROR(LARGE('N 45-59'!$W$300:$W$375,AJ$30),"")</f>
        <v/>
      </c>
      <c r="AK61" s="303" t="str">
        <f>IFERROR(LARGE('N 45-59'!$W$300:$W$375,AK$30),"")</f>
        <v/>
      </c>
      <c r="AL61" s="303" t="str">
        <f>IFERROR(LARGE('N 45-59'!$W$300:$W$375,AL$30),"")</f>
        <v/>
      </c>
      <c r="AM61" s="303" t="str">
        <f>IFERROR(LARGE('N 45-59'!$W$300:$W$375,AM$30),"")</f>
        <v/>
      </c>
      <c r="AN61" s="303" t="str">
        <f>IFERROR(LARGE('N 45-59'!$W$300:$W$375,AN$30),"")</f>
        <v/>
      </c>
      <c r="AO61" s="303" t="str">
        <f>IFERROR(LARGE('N 45-59'!$W$300:$W$375,AO$30),"")</f>
        <v/>
      </c>
      <c r="AP61" s="303" t="str">
        <f>IFERROR(LARGE('N 45-59'!$W$300:$W$375,AP$30),"")</f>
        <v/>
      </c>
      <c r="AQ61" s="303" t="str">
        <f>IFERROR(LARGE('N 45-59'!$W$300:$W$375,AQ$30),"")</f>
        <v/>
      </c>
    </row>
    <row r="62" spans="1:43" hidden="1" x14ac:dyDescent="0.2">
      <c r="B62" s="305" t="s">
        <v>114</v>
      </c>
      <c r="D62" s="303" t="str">
        <f>IFERROR(LARGE('N 60-69'!$W$300:$W$375,D$30),"")</f>
        <v/>
      </c>
      <c r="E62" s="303" t="str">
        <f>IFERROR(LARGE('N 60-69'!$W$300:$W$375,E$30),"")</f>
        <v/>
      </c>
      <c r="F62" s="303" t="str">
        <f>IFERROR(LARGE('N 60-69'!$W$300:$W$375,F$30),"")</f>
        <v/>
      </c>
      <c r="G62" s="303" t="str">
        <f>IFERROR(LARGE('N 60-69'!$W$300:$W$375,G$30),"")</f>
        <v/>
      </c>
      <c r="H62" s="303" t="str">
        <f>IFERROR(LARGE('N 60-69'!$W$300:$W$375,H$30),"")</f>
        <v/>
      </c>
      <c r="I62" s="303" t="str">
        <f>IFERROR(LARGE('N 60-69'!$W$300:$W$375,I$30),"")</f>
        <v/>
      </c>
      <c r="J62" s="303" t="str">
        <f>IFERROR(LARGE('N 60-69'!$W$300:$W$375,J$30),"")</f>
        <v/>
      </c>
      <c r="K62" s="303" t="str">
        <f>IFERROR(LARGE('N 60-69'!$W$300:$W$375,K$30),"")</f>
        <v/>
      </c>
      <c r="L62" s="303" t="str">
        <f>IFERROR(LARGE('N 60-69'!$W$300:$W$375,L$30),"")</f>
        <v/>
      </c>
      <c r="M62" s="303" t="str">
        <f>IFERROR(LARGE('N 60-69'!$W$300:$W$375,M$30),"")</f>
        <v/>
      </c>
      <c r="N62" s="303" t="str">
        <f>IFERROR(LARGE('N 60-69'!$W$300:$W$375,N$30),"")</f>
        <v/>
      </c>
      <c r="O62" s="303" t="str">
        <f>IFERROR(LARGE('N 60-69'!$W$300:$W$375,O$30),"")</f>
        <v/>
      </c>
      <c r="P62" s="303" t="str">
        <f>IFERROR(LARGE('N 60-69'!$W$300:$W$375,P$30),"")</f>
        <v/>
      </c>
      <c r="Q62" s="303" t="str">
        <f>IFERROR(LARGE('N 60-69'!$W$300:$W$375,Q$30),"")</f>
        <v/>
      </c>
      <c r="R62" s="303" t="str">
        <f>IFERROR(LARGE('N 60-69'!$W$300:$W$375,R$30),"")</f>
        <v/>
      </c>
      <c r="S62" s="303" t="str">
        <f>IFERROR(LARGE('N 60-69'!$W$300:$W$375,S$30),"")</f>
        <v/>
      </c>
      <c r="T62" s="303" t="str">
        <f>IFERROR(LARGE('N 60-69'!$W$300:$W$375,T$30),"")</f>
        <v/>
      </c>
      <c r="U62" s="303" t="str">
        <f>IFERROR(LARGE('N 60-69'!$W$300:$W$375,U$30),"")</f>
        <v/>
      </c>
      <c r="V62" s="303" t="str">
        <f>IFERROR(LARGE('N 60-69'!$W$300:$W$375,V$30),"")</f>
        <v/>
      </c>
      <c r="W62" s="303" t="str">
        <f>IFERROR(LARGE('N 60-69'!$W$300:$W$375,W$30),"")</f>
        <v/>
      </c>
      <c r="X62" s="303" t="str">
        <f>IFERROR(LARGE('N 60-69'!$W$300:$W$375,X$30),"")</f>
        <v/>
      </c>
      <c r="Y62" s="303" t="str">
        <f>IFERROR(LARGE('N 60-69'!$W$300:$W$375,Y$30),"")</f>
        <v/>
      </c>
      <c r="Z62" s="303" t="str">
        <f>IFERROR(LARGE('N 60-69'!$W$300:$W$375,Z$30),"")</f>
        <v/>
      </c>
      <c r="AA62" s="303" t="str">
        <f>IFERROR(LARGE('N 60-69'!$W$300:$W$375,AA$30),"")</f>
        <v/>
      </c>
      <c r="AB62" s="303" t="str">
        <f>IFERROR(LARGE('N 60-69'!$W$300:$W$375,AB$30),"")</f>
        <v/>
      </c>
      <c r="AC62" s="303" t="str">
        <f>IFERROR(LARGE('N 60-69'!$W$300:$W$375,AC$30),"")</f>
        <v/>
      </c>
      <c r="AD62" s="303" t="str">
        <f>IFERROR(LARGE('N 60-69'!$W$300:$W$375,AD$30),"")</f>
        <v/>
      </c>
      <c r="AE62" s="303" t="str">
        <f>IFERROR(LARGE('N 60-69'!$W$300:$W$375,AE$30),"")</f>
        <v/>
      </c>
      <c r="AF62" s="303" t="str">
        <f>IFERROR(LARGE('N 60-69'!$W$300:$W$375,AF$30),"")</f>
        <v/>
      </c>
      <c r="AG62" s="303" t="str">
        <f>IFERROR(LARGE('N 60-69'!$W$300:$W$375,AG$30),"")</f>
        <v/>
      </c>
      <c r="AH62" s="303" t="str">
        <f>IFERROR(LARGE('N 60-69'!$W$300:$W$375,AH$30),"")</f>
        <v/>
      </c>
      <c r="AI62" s="303" t="str">
        <f>IFERROR(LARGE('N 60-69'!$W$300:$W$375,AI$30),"")</f>
        <v/>
      </c>
      <c r="AJ62" s="303" t="str">
        <f>IFERROR(LARGE('N 60-69'!$W$300:$W$375,AJ$30),"")</f>
        <v/>
      </c>
      <c r="AK62" s="303" t="str">
        <f>IFERROR(LARGE('N 60-69'!$W$300:$W$375,AK$30),"")</f>
        <v/>
      </c>
      <c r="AL62" s="303" t="str">
        <f>IFERROR(LARGE('N 60-69'!$W$300:$W$375,AL$30),"")</f>
        <v/>
      </c>
      <c r="AM62" s="303" t="str">
        <f>IFERROR(LARGE('N 60-69'!$W$300:$W$375,AM$30),"")</f>
        <v/>
      </c>
      <c r="AN62" s="303" t="str">
        <f>IFERROR(LARGE('N 60-69'!$W$300:$W$375,AN$30),"")</f>
        <v/>
      </c>
      <c r="AO62" s="303" t="str">
        <f>IFERROR(LARGE('N 60-69'!$W$300:$W$375,AO$30),"")</f>
        <v/>
      </c>
      <c r="AP62" s="303" t="str">
        <f>IFERROR(LARGE('N 60-69'!$W$300:$W$375,AP$30),"")</f>
        <v/>
      </c>
      <c r="AQ62" s="303" t="str">
        <f>IFERROR(LARGE('N 60-69'!$W$300:$W$375,AQ$30),"")</f>
        <v/>
      </c>
    </row>
    <row r="63" spans="1:43" hidden="1" x14ac:dyDescent="0.2">
      <c r="B63" s="305" t="s">
        <v>205</v>
      </c>
      <c r="D63" s="303">
        <f>IFERROR(LARGE('N 70+'!$W$300:$W$375,D$30),"")</f>
        <v>7.0000200000000001</v>
      </c>
      <c r="E63" s="303" t="str">
        <f>IFERROR(LARGE('N 70+'!$W$300:$W$375,E$30),"")</f>
        <v/>
      </c>
      <c r="F63" s="303" t="str">
        <f>IFERROR(LARGE('N 70+'!$W$300:$W$375,F$30),"")</f>
        <v/>
      </c>
      <c r="G63" s="303" t="str">
        <f>IFERROR(LARGE('N 70+'!$W$300:$W$375,G$30),"")</f>
        <v/>
      </c>
      <c r="H63" s="303" t="str">
        <f>IFERROR(LARGE('N 70+'!$W$300:$W$375,H$30),"")</f>
        <v/>
      </c>
      <c r="I63" s="303" t="str">
        <f>IFERROR(LARGE('N 70+'!$W$300:$W$375,I$30),"")</f>
        <v/>
      </c>
      <c r="J63" s="303" t="str">
        <f>IFERROR(LARGE('N 70+'!$W$300:$W$375,J$30),"")</f>
        <v/>
      </c>
      <c r="K63" s="303" t="str">
        <f>IFERROR(LARGE('N 70+'!$W$300:$W$375,K$30),"")</f>
        <v/>
      </c>
      <c r="L63" s="303" t="str">
        <f>IFERROR(LARGE('N 70+'!$W$300:$W$375,L$30),"")</f>
        <v/>
      </c>
      <c r="M63" s="303" t="str">
        <f>IFERROR(LARGE('N 70+'!$W$300:$W$375,M$30),"")</f>
        <v/>
      </c>
      <c r="N63" s="303" t="str">
        <f>IFERROR(LARGE('N 70+'!$W$300:$W$375,N$30),"")</f>
        <v/>
      </c>
      <c r="O63" s="303" t="str">
        <f>IFERROR(LARGE('N 70+'!$W$300:$W$375,O$30),"")</f>
        <v/>
      </c>
      <c r="P63" s="303" t="str">
        <f>IFERROR(LARGE('N 70+'!$W$300:$W$375,P$30),"")</f>
        <v/>
      </c>
      <c r="Q63" s="303" t="str">
        <f>IFERROR(LARGE('N 70+'!$W$300:$W$375,Q$30),"")</f>
        <v/>
      </c>
      <c r="R63" s="303" t="str">
        <f>IFERROR(LARGE('N 70+'!$W$300:$W$375,R$30),"")</f>
        <v/>
      </c>
      <c r="S63" s="303" t="str">
        <f>IFERROR(LARGE('N 70+'!$W$300:$W$375,S$30),"")</f>
        <v/>
      </c>
      <c r="T63" s="303" t="str">
        <f>IFERROR(LARGE('N 70+'!$W$300:$W$375,T$30),"")</f>
        <v/>
      </c>
      <c r="U63" s="303" t="str">
        <f>IFERROR(LARGE('N 70+'!$W$300:$W$375,U$30),"")</f>
        <v/>
      </c>
      <c r="V63" s="303" t="str">
        <f>IFERROR(LARGE('N 70+'!$W$300:$W$375,V$30),"")</f>
        <v/>
      </c>
      <c r="W63" s="303" t="str">
        <f>IFERROR(LARGE('N 70+'!$W$300:$W$375,W$30),"")</f>
        <v/>
      </c>
      <c r="X63" s="303" t="str">
        <f>IFERROR(LARGE('N 70+'!$W$300:$W$375,X$30),"")</f>
        <v/>
      </c>
      <c r="Y63" s="303" t="str">
        <f>IFERROR(LARGE('N 70+'!$W$300:$W$375,Y$30),"")</f>
        <v/>
      </c>
      <c r="Z63" s="303" t="str">
        <f>IFERROR(LARGE('N 70+'!$W$300:$W$375,Z$30),"")</f>
        <v/>
      </c>
      <c r="AA63" s="303" t="str">
        <f>IFERROR(LARGE('N 70+'!$W$300:$W$375,AA$30),"")</f>
        <v/>
      </c>
      <c r="AB63" s="303" t="str">
        <f>IFERROR(LARGE('N 70+'!$W$300:$W$375,AB$30),"")</f>
        <v/>
      </c>
      <c r="AC63" s="303" t="str">
        <f>IFERROR(LARGE('N 70+'!$W$300:$W$375,AC$30),"")</f>
        <v/>
      </c>
      <c r="AD63" s="303" t="str">
        <f>IFERROR(LARGE('N 70+'!$W$300:$W$375,AD$30),"")</f>
        <v/>
      </c>
      <c r="AE63" s="303" t="str">
        <f>IFERROR(LARGE('N 70+'!$W$300:$W$375,AE$30),"")</f>
        <v/>
      </c>
      <c r="AF63" s="303" t="str">
        <f>IFERROR(LARGE('N 70+'!$W$300:$W$375,AF$30),"")</f>
        <v/>
      </c>
      <c r="AG63" s="303" t="str">
        <f>IFERROR(LARGE('N 70+'!$W$300:$W$375,AG$30),"")</f>
        <v/>
      </c>
      <c r="AH63" s="303" t="str">
        <f>IFERROR(LARGE('N 70+'!$W$300:$W$375,AH$30),"")</f>
        <v/>
      </c>
      <c r="AI63" s="303" t="str">
        <f>IFERROR(LARGE('N 70+'!$W$300:$W$375,AI$30),"")</f>
        <v/>
      </c>
      <c r="AJ63" s="303" t="str">
        <f>IFERROR(LARGE('N 70+'!$W$300:$W$375,AJ$30),"")</f>
        <v/>
      </c>
      <c r="AK63" s="303" t="str">
        <f>IFERROR(LARGE('N 70+'!$W$300:$W$375,AK$30),"")</f>
        <v/>
      </c>
      <c r="AL63" s="303" t="str">
        <f>IFERROR(LARGE('N 70+'!$W$300:$W$375,AL$30),"")</f>
        <v/>
      </c>
      <c r="AM63" s="303" t="str">
        <f>IFERROR(LARGE('N 70+'!$W$300:$W$375,AM$30),"")</f>
        <v/>
      </c>
      <c r="AN63" s="303" t="str">
        <f>IFERROR(LARGE('N 70+'!$W$300:$W$375,AN$30),"")</f>
        <v/>
      </c>
      <c r="AO63" s="303" t="str">
        <f>IFERROR(LARGE('N 70+'!$W$300:$W$375,AO$30),"")</f>
        <v/>
      </c>
      <c r="AP63" s="303" t="str">
        <f>IFERROR(LARGE('N 70+'!$W$300:$W$375,AP$30),"")</f>
        <v/>
      </c>
      <c r="AQ63" s="303" t="str">
        <f>IFERROR(LARGE('N 70+'!$W$300:$W$375,AQ$30),"")</f>
        <v/>
      </c>
    </row>
    <row r="64" spans="1:43" hidden="1" x14ac:dyDescent="0.2">
      <c r="A64" s="301" t="s">
        <v>121</v>
      </c>
      <c r="B64" s="304" t="s">
        <v>111</v>
      </c>
      <c r="D64" s="303" t="str">
        <f>IFERROR(LARGE('M 35-49'!$X$300:$X$375,D$30),"")</f>
        <v/>
      </c>
      <c r="E64" s="303" t="str">
        <f>IFERROR(LARGE('M 35-49'!$X$300:$X$375,E$30),"")</f>
        <v/>
      </c>
      <c r="F64" s="303" t="str">
        <f>IFERROR(LARGE('M 35-49'!$X$300:$X$375,F$30),"")</f>
        <v/>
      </c>
      <c r="G64" s="303" t="str">
        <f>IFERROR(LARGE('M 35-49'!$X$300:$X$375,G$30),"")</f>
        <v/>
      </c>
      <c r="H64" s="303" t="str">
        <f>IFERROR(LARGE('M 35-49'!$X$300:$X$375,H$30),"")</f>
        <v/>
      </c>
      <c r="I64" s="303" t="str">
        <f>IFERROR(LARGE('M 35-49'!$X$300:$X$375,I$30),"")</f>
        <v/>
      </c>
      <c r="J64" s="303" t="str">
        <f>IFERROR(LARGE('M 35-49'!$X$300:$X$375,J$30),"")</f>
        <v/>
      </c>
      <c r="K64" s="303" t="str">
        <f>IFERROR(LARGE('M 35-49'!$X$300:$X$375,K$30),"")</f>
        <v/>
      </c>
      <c r="L64" s="303" t="str">
        <f>IFERROR(LARGE('M 35-49'!$X$300:$X$375,L$30),"")</f>
        <v/>
      </c>
      <c r="M64" s="303" t="str">
        <f>IFERROR(LARGE('M 35-49'!$X$300:$X$375,M$30),"")</f>
        <v/>
      </c>
      <c r="N64" s="303" t="str">
        <f>IFERROR(LARGE('M 35-49'!$X$300:$X$375,N$30),"")</f>
        <v/>
      </c>
      <c r="O64" s="303" t="str">
        <f>IFERROR(LARGE('M 35-49'!$X$300:$X$375,O$30),"")</f>
        <v/>
      </c>
      <c r="P64" s="303" t="str">
        <f>IFERROR(LARGE('M 35-49'!$X$300:$X$375,P$30),"")</f>
        <v/>
      </c>
      <c r="Q64" s="303" t="str">
        <f>IFERROR(LARGE('M 35-49'!$X$300:$X$375,Q$30),"")</f>
        <v/>
      </c>
      <c r="R64" s="303" t="str">
        <f>IFERROR(LARGE('M 35-49'!$X$300:$X$375,R$30),"")</f>
        <v/>
      </c>
      <c r="S64" s="303" t="str">
        <f>IFERROR(LARGE('M 35-49'!$X$300:$X$375,S$30),"")</f>
        <v/>
      </c>
      <c r="T64" s="303" t="str">
        <f>IFERROR(LARGE('M 35-49'!$X$300:$X$375,T$30),"")</f>
        <v/>
      </c>
      <c r="U64" s="303" t="str">
        <f>IFERROR(LARGE('M 35-49'!$X$300:$X$375,U$30),"")</f>
        <v/>
      </c>
      <c r="V64" s="303" t="str">
        <f>IFERROR(LARGE('M 35-49'!$X$300:$X$375,V$30),"")</f>
        <v/>
      </c>
      <c r="W64" s="303" t="str">
        <f>IFERROR(LARGE('M 35-49'!$X$300:$X$375,W$30),"")</f>
        <v/>
      </c>
      <c r="X64" s="303" t="str">
        <f>IFERROR(LARGE('M 35-49'!$X$300:$X$375,X$30),"")</f>
        <v/>
      </c>
      <c r="Y64" s="303" t="str">
        <f>IFERROR(LARGE('M 35-49'!$X$300:$X$375,Y$30),"")</f>
        <v/>
      </c>
      <c r="Z64" s="303" t="str">
        <f>IFERROR(LARGE('M 35-49'!$X$300:$X$375,Z$30),"")</f>
        <v/>
      </c>
      <c r="AA64" s="303" t="str">
        <f>IFERROR(LARGE('M 35-49'!$X$300:$X$375,AA$30),"")</f>
        <v/>
      </c>
      <c r="AB64" s="303" t="str">
        <f>IFERROR(LARGE('M 35-49'!$X$300:$X$375,AB$30),"")</f>
        <v/>
      </c>
      <c r="AC64" s="303" t="str">
        <f>IFERROR(LARGE('M 35-49'!$X$300:$X$375,AC$30),"")</f>
        <v/>
      </c>
      <c r="AD64" s="303" t="str">
        <f>IFERROR(LARGE('M 35-49'!$X$300:$X$375,AD$30),"")</f>
        <v/>
      </c>
      <c r="AE64" s="303" t="str">
        <f>IFERROR(LARGE('M 35-49'!$X$300:$X$375,AE$30),"")</f>
        <v/>
      </c>
      <c r="AF64" s="303" t="str">
        <f>IFERROR(LARGE('M 35-49'!$X$300:$X$375,AF$30),"")</f>
        <v/>
      </c>
      <c r="AG64" s="303" t="str">
        <f>IFERROR(LARGE('M 35-49'!$X$300:$X$375,AG$30),"")</f>
        <v/>
      </c>
      <c r="AH64" s="303" t="str">
        <f>IFERROR(LARGE('M 35-49'!$X$300:$X$375,AH$30),"")</f>
        <v/>
      </c>
      <c r="AI64" s="303" t="str">
        <f>IFERROR(LARGE('M 35-49'!$X$300:$X$375,AI$30),"")</f>
        <v/>
      </c>
      <c r="AJ64" s="303" t="str">
        <f>IFERROR(LARGE('M 35-49'!$X$300:$X$375,AJ$30),"")</f>
        <v/>
      </c>
      <c r="AK64" s="303" t="str">
        <f>IFERROR(LARGE('M 35-49'!$X$300:$X$375,AK$30),"")</f>
        <v/>
      </c>
      <c r="AL64" s="303" t="str">
        <f>IFERROR(LARGE('M 35-49'!$X$300:$X$375,AL$30),"")</f>
        <v/>
      </c>
      <c r="AM64" s="303" t="str">
        <f>IFERROR(LARGE('M 35-49'!$X$300:$X$375,AM$30),"")</f>
        <v/>
      </c>
      <c r="AN64" s="303" t="str">
        <f>IFERROR(LARGE('M 35-49'!$X$300:$X$375,AN$30),"")</f>
        <v/>
      </c>
      <c r="AO64" s="303" t="str">
        <f>IFERROR(LARGE('M 35-49'!$X$300:$X$375,AO$30),"")</f>
        <v/>
      </c>
      <c r="AP64" s="303" t="str">
        <f>IFERROR(LARGE('M 35-49'!$X$300:$X$375,AP$30),"")</f>
        <v/>
      </c>
      <c r="AQ64" s="303" t="str">
        <f>IFERROR(LARGE('M 35-49'!$X$300:$X$375,AQ$30),"")</f>
        <v/>
      </c>
    </row>
    <row r="65" spans="1:43" hidden="1" x14ac:dyDescent="0.2">
      <c r="B65" s="304" t="s">
        <v>112</v>
      </c>
      <c r="D65" s="303" t="str">
        <f>IFERROR(LARGE('M 50-59'!$X$300:$X$375,D$30),"")</f>
        <v/>
      </c>
      <c r="E65" s="303" t="str">
        <f>IFERROR(LARGE('M 50-59'!$X$300:$X$375,E$30),"")</f>
        <v/>
      </c>
      <c r="F65" s="303" t="str">
        <f>IFERROR(LARGE('M 50-59'!$X$300:$X$375,F$30),"")</f>
        <v/>
      </c>
      <c r="G65" s="303" t="str">
        <f>IFERROR(LARGE('M 50-59'!$X$300:$X$375,G$30),"")</f>
        <v/>
      </c>
      <c r="H65" s="303" t="str">
        <f>IFERROR(LARGE('M 50-59'!$X$300:$X$375,H$30),"")</f>
        <v/>
      </c>
      <c r="I65" s="303" t="str">
        <f>IFERROR(LARGE('M 50-59'!$X$300:$X$375,I$30),"")</f>
        <v/>
      </c>
      <c r="J65" s="303" t="str">
        <f>IFERROR(LARGE('M 50-59'!$X$300:$X$375,J$30),"")</f>
        <v/>
      </c>
      <c r="K65" s="303" t="str">
        <f>IFERROR(LARGE('M 50-59'!$X$300:$X$375,K$30),"")</f>
        <v/>
      </c>
      <c r="L65" s="303" t="str">
        <f>IFERROR(LARGE('M 50-59'!$X$300:$X$375,L$30),"")</f>
        <v/>
      </c>
      <c r="M65" s="303" t="str">
        <f>IFERROR(LARGE('M 50-59'!$X$300:$X$375,M$30),"")</f>
        <v/>
      </c>
      <c r="N65" s="303" t="str">
        <f>IFERROR(LARGE('M 50-59'!$X$300:$X$375,N$30),"")</f>
        <v/>
      </c>
      <c r="O65" s="303" t="str">
        <f>IFERROR(LARGE('M 50-59'!$X$300:$X$375,O$30),"")</f>
        <v/>
      </c>
      <c r="P65" s="303" t="str">
        <f>IFERROR(LARGE('M 50-59'!$X$300:$X$375,P$30),"")</f>
        <v/>
      </c>
      <c r="Q65" s="303" t="str">
        <f>IFERROR(LARGE('M 50-59'!$X$300:$X$375,Q$30),"")</f>
        <v/>
      </c>
      <c r="R65" s="303" t="str">
        <f>IFERROR(LARGE('M 50-59'!$X$300:$X$375,R$30),"")</f>
        <v/>
      </c>
      <c r="S65" s="303" t="str">
        <f>IFERROR(LARGE('M 50-59'!$X$300:$X$375,S$30),"")</f>
        <v/>
      </c>
      <c r="T65" s="303" t="str">
        <f>IFERROR(LARGE('M 50-59'!$X$300:$X$375,T$30),"")</f>
        <v/>
      </c>
      <c r="U65" s="303" t="str">
        <f>IFERROR(LARGE('M 50-59'!$X$300:$X$375,U$30),"")</f>
        <v/>
      </c>
      <c r="V65" s="303" t="str">
        <f>IFERROR(LARGE('M 50-59'!$X$300:$X$375,V$30),"")</f>
        <v/>
      </c>
      <c r="W65" s="303" t="str">
        <f>IFERROR(LARGE('M 50-59'!$X$300:$X$375,W$30),"")</f>
        <v/>
      </c>
      <c r="X65" s="303" t="str">
        <f>IFERROR(LARGE('M 50-59'!$X$300:$X$375,X$30),"")</f>
        <v/>
      </c>
      <c r="Y65" s="303" t="str">
        <f>IFERROR(LARGE('M 50-59'!$X$300:$X$375,Y$30),"")</f>
        <v/>
      </c>
      <c r="Z65" s="303" t="str">
        <f>IFERROR(LARGE('M 50-59'!$X$300:$X$375,Z$30),"")</f>
        <v/>
      </c>
      <c r="AA65" s="303" t="str">
        <f>IFERROR(LARGE('M 50-59'!$X$300:$X$375,AA$30),"")</f>
        <v/>
      </c>
      <c r="AB65" s="303" t="str">
        <f>IFERROR(LARGE('M 50-59'!$X$300:$X$375,AB$30),"")</f>
        <v/>
      </c>
      <c r="AC65" s="303" t="str">
        <f>IFERROR(LARGE('M 50-59'!$X$300:$X$375,AC$30),"")</f>
        <v/>
      </c>
      <c r="AD65" s="303" t="str">
        <f>IFERROR(LARGE('M 50-59'!$X$300:$X$375,AD$30),"")</f>
        <v/>
      </c>
      <c r="AE65" s="303" t="str">
        <f>IFERROR(LARGE('M 50-59'!$X$300:$X$375,AE$30),"")</f>
        <v/>
      </c>
      <c r="AF65" s="303" t="str">
        <f>IFERROR(LARGE('M 50-59'!$X$300:$X$375,AF$30),"")</f>
        <v/>
      </c>
      <c r="AG65" s="303" t="str">
        <f>IFERROR(LARGE('M 50-59'!$X$300:$X$375,AG$30),"")</f>
        <v/>
      </c>
      <c r="AH65" s="303" t="str">
        <f>IFERROR(LARGE('M 50-59'!$X$300:$X$375,AH$30),"")</f>
        <v/>
      </c>
      <c r="AI65" s="303" t="str">
        <f>IFERROR(LARGE('M 50-59'!$X$300:$X$375,AI$30),"")</f>
        <v/>
      </c>
      <c r="AJ65" s="303" t="str">
        <f>IFERROR(LARGE('M 50-59'!$X$300:$X$375,AJ$30),"")</f>
        <v/>
      </c>
      <c r="AK65" s="303" t="str">
        <f>IFERROR(LARGE('M 50-59'!$X$300:$X$375,AK$30),"")</f>
        <v/>
      </c>
      <c r="AL65" s="303" t="str">
        <f>IFERROR(LARGE('M 50-59'!$X$300:$X$375,AL$30),"")</f>
        <v/>
      </c>
      <c r="AM65" s="303" t="str">
        <f>IFERROR(LARGE('M 50-59'!$X$300:$X$375,AM$30),"")</f>
        <v/>
      </c>
      <c r="AN65" s="303" t="str">
        <f>IFERROR(LARGE('M 50-59'!$X$300:$X$375,AN$30),"")</f>
        <v/>
      </c>
      <c r="AO65" s="303" t="str">
        <f>IFERROR(LARGE('M 50-59'!$X$300:$X$375,AO$30),"")</f>
        <v/>
      </c>
      <c r="AP65" s="303" t="str">
        <f>IFERROR(LARGE('M 50-59'!$X$300:$X$375,AP$30),"")</f>
        <v/>
      </c>
      <c r="AQ65" s="303" t="str">
        <f>IFERROR(LARGE('M 50-59'!$X$300:$X$375,AQ$30),"")</f>
        <v/>
      </c>
    </row>
    <row r="66" spans="1:43" hidden="1" x14ac:dyDescent="0.2">
      <c r="B66" s="304" t="s">
        <v>113</v>
      </c>
      <c r="D66" s="303" t="str">
        <f>IFERROR(LARGE('M 60-69'!$X$300:$X$375,D$30),"")</f>
        <v/>
      </c>
      <c r="E66" s="303" t="str">
        <f>IFERROR(LARGE('M 60-69'!$X$300:$X$375,E$30),"")</f>
        <v/>
      </c>
      <c r="F66" s="303" t="str">
        <f>IFERROR(LARGE('M 60-69'!$X$300:$X$375,F$30),"")</f>
        <v/>
      </c>
      <c r="G66" s="303" t="str">
        <f>IFERROR(LARGE('M 60-69'!$X$300:$X$375,G$30),"")</f>
        <v/>
      </c>
      <c r="H66" s="303" t="str">
        <f>IFERROR(LARGE('M 60-69'!$X$300:$X$375,H$30),"")</f>
        <v/>
      </c>
      <c r="I66" s="303" t="str">
        <f>IFERROR(LARGE('M 60-69'!$X$300:$X$375,I$30),"")</f>
        <v/>
      </c>
      <c r="J66" s="303" t="str">
        <f>IFERROR(LARGE('M 60-69'!$X$300:$X$375,J$30),"")</f>
        <v/>
      </c>
      <c r="K66" s="303" t="str">
        <f>IFERROR(LARGE('M 60-69'!$X$300:$X$375,K$30),"")</f>
        <v/>
      </c>
      <c r="L66" s="303" t="str">
        <f>IFERROR(LARGE('M 60-69'!$X$300:$X$375,L$30),"")</f>
        <v/>
      </c>
      <c r="M66" s="303" t="str">
        <f>IFERROR(LARGE('M 60-69'!$X$300:$X$375,M$30),"")</f>
        <v/>
      </c>
      <c r="N66" s="303" t="str">
        <f>IFERROR(LARGE('M 60-69'!$X$300:$X$375,N$30),"")</f>
        <v/>
      </c>
      <c r="O66" s="303" t="str">
        <f>IFERROR(LARGE('M 60-69'!$X$300:$X$375,O$30),"")</f>
        <v/>
      </c>
      <c r="P66" s="303" t="str">
        <f>IFERROR(LARGE('M 60-69'!$X$300:$X$375,P$30),"")</f>
        <v/>
      </c>
      <c r="Q66" s="303" t="str">
        <f>IFERROR(LARGE('M 60-69'!$X$300:$X$375,Q$30),"")</f>
        <v/>
      </c>
      <c r="R66" s="303" t="str">
        <f>IFERROR(LARGE('M 60-69'!$X$300:$X$375,R$30),"")</f>
        <v/>
      </c>
      <c r="S66" s="303" t="str">
        <f>IFERROR(LARGE('M 60-69'!$X$300:$X$375,S$30),"")</f>
        <v/>
      </c>
      <c r="T66" s="303" t="str">
        <f>IFERROR(LARGE('M 60-69'!$X$300:$X$375,T$30),"")</f>
        <v/>
      </c>
      <c r="U66" s="303" t="str">
        <f>IFERROR(LARGE('M 60-69'!$X$300:$X$375,U$30),"")</f>
        <v/>
      </c>
      <c r="V66" s="303" t="str">
        <f>IFERROR(LARGE('M 60-69'!$X$300:$X$375,V$30),"")</f>
        <v/>
      </c>
      <c r="W66" s="303" t="str">
        <f>IFERROR(LARGE('M 60-69'!$X$300:$X$375,W$30),"")</f>
        <v/>
      </c>
      <c r="X66" s="303" t="str">
        <f>IFERROR(LARGE('M 60-69'!$X$300:$X$375,X$30),"")</f>
        <v/>
      </c>
      <c r="Y66" s="303" t="str">
        <f>IFERROR(LARGE('M 60-69'!$X$300:$X$375,Y$30),"")</f>
        <v/>
      </c>
      <c r="Z66" s="303" t="str">
        <f>IFERROR(LARGE('M 60-69'!$X$300:$X$375,Z$30),"")</f>
        <v/>
      </c>
      <c r="AA66" s="303" t="str">
        <f>IFERROR(LARGE('M 60-69'!$X$300:$X$375,AA$30),"")</f>
        <v/>
      </c>
      <c r="AB66" s="303" t="str">
        <f>IFERROR(LARGE('M 60-69'!$X$300:$X$375,AB$30),"")</f>
        <v/>
      </c>
      <c r="AC66" s="303" t="str">
        <f>IFERROR(LARGE('M 60-69'!$X$300:$X$375,AC$30),"")</f>
        <v/>
      </c>
      <c r="AD66" s="303" t="str">
        <f>IFERROR(LARGE('M 60-69'!$X$300:$X$375,AD$30),"")</f>
        <v/>
      </c>
      <c r="AE66" s="303" t="str">
        <f>IFERROR(LARGE('M 60-69'!$X$300:$X$375,AE$30),"")</f>
        <v/>
      </c>
      <c r="AF66" s="303" t="str">
        <f>IFERROR(LARGE('M 60-69'!$X$300:$X$375,AF$30),"")</f>
        <v/>
      </c>
      <c r="AG66" s="303" t="str">
        <f>IFERROR(LARGE('M 60-69'!$X$300:$X$375,AG$30),"")</f>
        <v/>
      </c>
      <c r="AH66" s="303" t="str">
        <f>IFERROR(LARGE('M 60-69'!$X$300:$X$375,AH$30),"")</f>
        <v/>
      </c>
      <c r="AI66" s="303" t="str">
        <f>IFERROR(LARGE('M 60-69'!$X$300:$X$375,AI$30),"")</f>
        <v/>
      </c>
      <c r="AJ66" s="303" t="str">
        <f>IFERROR(LARGE('M 60-69'!$X$300:$X$375,AJ$30),"")</f>
        <v/>
      </c>
      <c r="AK66" s="303" t="str">
        <f>IFERROR(LARGE('M 60-69'!$X$300:$X$375,AK$30),"")</f>
        <v/>
      </c>
      <c r="AL66" s="303" t="str">
        <f>IFERROR(LARGE('M 60-69'!$X$300:$X$375,AL$30),"")</f>
        <v/>
      </c>
      <c r="AM66" s="303" t="str">
        <f>IFERROR(LARGE('M 60-69'!$X$300:$X$375,AM$30),"")</f>
        <v/>
      </c>
      <c r="AN66" s="303" t="str">
        <f>IFERROR(LARGE('M 60-69'!$X$300:$X$375,AN$30),"")</f>
        <v/>
      </c>
      <c r="AO66" s="303" t="str">
        <f>IFERROR(LARGE('M 60-69'!$X$300:$X$375,AO$30),"")</f>
        <v/>
      </c>
      <c r="AP66" s="303" t="str">
        <f>IFERROR(LARGE('M 60-69'!$X$300:$X$375,AP$30),"")</f>
        <v/>
      </c>
      <c r="AQ66" s="303" t="str">
        <f>IFERROR(LARGE('M 60-69'!$X$300:$X$375,AQ$30),"")</f>
        <v/>
      </c>
    </row>
    <row r="67" spans="1:43" hidden="1" x14ac:dyDescent="0.2">
      <c r="B67" s="304" t="s">
        <v>202</v>
      </c>
      <c r="D67" s="303" t="str">
        <f>IFERROR(LARGE('M 70+'!$W$300:$W$375,D$30),"")</f>
        <v/>
      </c>
      <c r="E67" s="303" t="str">
        <f>IFERROR(LARGE('M 70+'!$W$300:$W$375,E$30),"")</f>
        <v/>
      </c>
      <c r="F67" s="303" t="str">
        <f>IFERROR(LARGE('M 70+'!$W$300:$W$375,F$30),"")</f>
        <v/>
      </c>
      <c r="G67" s="303" t="str">
        <f>IFERROR(LARGE('M 70+'!$W$300:$W$375,G$30),"")</f>
        <v/>
      </c>
      <c r="H67" s="303" t="str">
        <f>IFERROR(LARGE('M 70+'!$W$300:$W$375,H$30),"")</f>
        <v/>
      </c>
      <c r="I67" s="303" t="str">
        <f>IFERROR(LARGE('M 70+'!$W$300:$W$375,I$30),"")</f>
        <v/>
      </c>
      <c r="J67" s="303" t="str">
        <f>IFERROR(LARGE('M 70+'!$W$300:$W$375,J$30),"")</f>
        <v/>
      </c>
      <c r="K67" s="303" t="str">
        <f>IFERROR(LARGE('M 70+'!$W$300:$W$375,K$30),"")</f>
        <v/>
      </c>
      <c r="L67" s="303" t="str">
        <f>IFERROR(LARGE('M 70+'!$W$300:$W$375,L$30),"")</f>
        <v/>
      </c>
      <c r="M67" s="303" t="str">
        <f>IFERROR(LARGE('M 70+'!$W$300:$W$375,M$30),"")</f>
        <v/>
      </c>
      <c r="N67" s="303" t="str">
        <f>IFERROR(LARGE('M 70+'!$W$300:$W$375,N$30),"")</f>
        <v/>
      </c>
      <c r="O67" s="303" t="str">
        <f>IFERROR(LARGE('M 70+'!$W$300:$W$375,O$30),"")</f>
        <v/>
      </c>
      <c r="P67" s="303" t="str">
        <f>IFERROR(LARGE('M 70+'!$W$300:$W$375,P$30),"")</f>
        <v/>
      </c>
      <c r="Q67" s="303" t="str">
        <f>IFERROR(LARGE('M 70+'!$W$300:$W$375,Q$30),"")</f>
        <v/>
      </c>
      <c r="R67" s="303" t="str">
        <f>IFERROR(LARGE('M 70+'!$W$300:$W$375,R$30),"")</f>
        <v/>
      </c>
      <c r="S67" s="303" t="str">
        <f>IFERROR(LARGE('M 70+'!$W$300:$W$375,S$30),"")</f>
        <v/>
      </c>
      <c r="T67" s="303" t="str">
        <f>IFERROR(LARGE('M 70+'!$W$300:$W$375,T$30),"")</f>
        <v/>
      </c>
      <c r="U67" s="303" t="str">
        <f>IFERROR(LARGE('M 70+'!$W$300:$W$375,U$30),"")</f>
        <v/>
      </c>
      <c r="V67" s="303" t="str">
        <f>IFERROR(LARGE('M 70+'!$W$300:$W$375,V$30),"")</f>
        <v/>
      </c>
      <c r="W67" s="303" t="str">
        <f>IFERROR(LARGE('M 70+'!$W$300:$W$375,W$30),"")</f>
        <v/>
      </c>
      <c r="X67" s="303" t="str">
        <f>IFERROR(LARGE('M 70+'!$W$300:$W$375,X$30),"")</f>
        <v/>
      </c>
      <c r="Y67" s="303" t="str">
        <f>IFERROR(LARGE('M 70+'!$W$300:$W$375,Y$30),"")</f>
        <v/>
      </c>
      <c r="Z67" s="303" t="str">
        <f>IFERROR(LARGE('M 70+'!$W$300:$W$375,Z$30),"")</f>
        <v/>
      </c>
      <c r="AA67" s="303" t="str">
        <f>IFERROR(LARGE('M 70+'!$W$300:$W$375,AA$30),"")</f>
        <v/>
      </c>
      <c r="AB67" s="303" t="str">
        <f>IFERROR(LARGE('M 70+'!$W$300:$W$375,AB$30),"")</f>
        <v/>
      </c>
      <c r="AC67" s="303" t="str">
        <f>IFERROR(LARGE('M 70+'!$W$300:$W$375,AC$30),"")</f>
        <v/>
      </c>
      <c r="AD67" s="303" t="str">
        <f>IFERROR(LARGE('M 70+'!$W$300:$W$375,AD$30),"")</f>
        <v/>
      </c>
      <c r="AE67" s="303" t="str">
        <f>IFERROR(LARGE('M 70+'!$W$300:$W$375,AE$30),"")</f>
        <v/>
      </c>
      <c r="AF67" s="303" t="str">
        <f>IFERROR(LARGE('M 70+'!$W$300:$W$375,AF$30),"")</f>
        <v/>
      </c>
      <c r="AG67" s="303" t="str">
        <f>IFERROR(LARGE('M 70+'!$W$300:$W$375,AG$30),"")</f>
        <v/>
      </c>
      <c r="AH67" s="303" t="str">
        <f>IFERROR(LARGE('M 70+'!$W$300:$W$375,AH$30),"")</f>
        <v/>
      </c>
      <c r="AI67" s="303" t="str">
        <f>IFERROR(LARGE('M 70+'!$W$300:$W$375,AI$30),"")</f>
        <v/>
      </c>
      <c r="AJ67" s="303" t="str">
        <f>IFERROR(LARGE('M 70+'!$W$300:$W$375,AJ$30),"")</f>
        <v/>
      </c>
      <c r="AK67" s="303" t="str">
        <f>IFERROR(LARGE('M 70+'!$W$300:$W$375,AK$30),"")</f>
        <v/>
      </c>
      <c r="AL67" s="303" t="str">
        <f>IFERROR(LARGE('M 70+'!$W$300:$W$375,AL$30),"")</f>
        <v/>
      </c>
      <c r="AM67" s="303" t="str">
        <f>IFERROR(LARGE('M 70+'!$W$300:$W$375,AM$30),"")</f>
        <v/>
      </c>
      <c r="AN67" s="303" t="str">
        <f>IFERROR(LARGE('M 70+'!$W$300:$W$375,AN$30),"")</f>
        <v/>
      </c>
      <c r="AO67" s="303" t="str">
        <f>IFERROR(LARGE('M 70+'!$W$300:$W$375,AO$30),"")</f>
        <v/>
      </c>
      <c r="AP67" s="303" t="str">
        <f>IFERROR(LARGE('M 70+'!$W$300:$W$375,AP$30),"")</f>
        <v/>
      </c>
      <c r="AQ67" s="303" t="str">
        <f>IFERROR(LARGE('M 70+'!$W$300:$W$375,AQ$30),"")</f>
        <v/>
      </c>
    </row>
    <row r="68" spans="1:43" hidden="1" x14ac:dyDescent="0.2">
      <c r="B68" s="305" t="s">
        <v>203</v>
      </c>
      <c r="D68" s="303" t="str">
        <f>IFERROR(LARGE('N 35-44'!$X$300:$X$375,D$30),"")</f>
        <v/>
      </c>
      <c r="E68" s="303" t="str">
        <f>IFERROR(LARGE('N 35-44'!$X$300:$X$375,E$30),"")</f>
        <v/>
      </c>
      <c r="F68" s="303" t="str">
        <f>IFERROR(LARGE('N 35-44'!$X$300:$X$375,F$30),"")</f>
        <v/>
      </c>
      <c r="G68" s="303" t="str">
        <f>IFERROR(LARGE('N 35-44'!$X$300:$X$375,G$30),"")</f>
        <v/>
      </c>
      <c r="H68" s="303" t="str">
        <f>IFERROR(LARGE('N 35-44'!$X$300:$X$375,H$30),"")</f>
        <v/>
      </c>
      <c r="I68" s="303" t="str">
        <f>IFERROR(LARGE('N 35-44'!$X$300:$X$375,I$30),"")</f>
        <v/>
      </c>
      <c r="J68" s="303" t="str">
        <f>IFERROR(LARGE('N 35-44'!$X$300:$X$375,J$30),"")</f>
        <v/>
      </c>
      <c r="K68" s="303" t="str">
        <f>IFERROR(LARGE('N 35-44'!$X$300:$X$375,K$30),"")</f>
        <v/>
      </c>
      <c r="L68" s="303" t="str">
        <f>IFERROR(LARGE('N 35-44'!$X$300:$X$375,L$30),"")</f>
        <v/>
      </c>
      <c r="M68" s="303" t="str">
        <f>IFERROR(LARGE('N 35-44'!$X$300:$X$375,M$30),"")</f>
        <v/>
      </c>
      <c r="N68" s="303" t="str">
        <f>IFERROR(LARGE('N 35-44'!$X$300:$X$375,N$30),"")</f>
        <v/>
      </c>
      <c r="O68" s="303" t="str">
        <f>IFERROR(LARGE('N 35-44'!$X$300:$X$375,O$30),"")</f>
        <v/>
      </c>
      <c r="P68" s="303" t="str">
        <f>IFERROR(LARGE('N 35-44'!$X$300:$X$375,P$30),"")</f>
        <v/>
      </c>
      <c r="Q68" s="303" t="str">
        <f>IFERROR(LARGE('N 35-44'!$X$300:$X$375,Q$30),"")</f>
        <v/>
      </c>
      <c r="R68" s="303" t="str">
        <f>IFERROR(LARGE('N 35-44'!$X$300:$X$375,R$30),"")</f>
        <v/>
      </c>
      <c r="S68" s="303" t="str">
        <f>IFERROR(LARGE('N 35-44'!$X$300:$X$375,S$30),"")</f>
        <v/>
      </c>
      <c r="T68" s="303" t="str">
        <f>IFERROR(LARGE('N 35-44'!$X$300:$X$375,T$30),"")</f>
        <v/>
      </c>
      <c r="U68" s="303" t="str">
        <f>IFERROR(LARGE('N 35-44'!$X$300:$X$375,U$30),"")</f>
        <v/>
      </c>
      <c r="V68" s="303" t="str">
        <f>IFERROR(LARGE('N 35-44'!$X$300:$X$375,V$30),"")</f>
        <v/>
      </c>
      <c r="W68" s="303" t="str">
        <f>IFERROR(LARGE('N 35-44'!$X$300:$X$375,W$30),"")</f>
        <v/>
      </c>
      <c r="X68" s="303" t="str">
        <f>IFERROR(LARGE('N 35-44'!$X$300:$X$375,X$30),"")</f>
        <v/>
      </c>
      <c r="Y68" s="303" t="str">
        <f>IFERROR(LARGE('N 35-44'!$X$300:$X$375,Y$30),"")</f>
        <v/>
      </c>
      <c r="Z68" s="303" t="str">
        <f>IFERROR(LARGE('N 35-44'!$X$300:$X$375,Z$30),"")</f>
        <v/>
      </c>
      <c r="AA68" s="303" t="str">
        <f>IFERROR(LARGE('N 35-44'!$X$300:$X$375,AA$30),"")</f>
        <v/>
      </c>
      <c r="AB68" s="303" t="str">
        <f>IFERROR(LARGE('N 35-44'!$X$300:$X$375,AB$30),"")</f>
        <v/>
      </c>
      <c r="AC68" s="303" t="str">
        <f>IFERROR(LARGE('N 35-44'!$X$300:$X$375,AC$30),"")</f>
        <v/>
      </c>
      <c r="AD68" s="303" t="str">
        <f>IFERROR(LARGE('N 35-44'!$X$300:$X$375,AD$30),"")</f>
        <v/>
      </c>
      <c r="AE68" s="303" t="str">
        <f>IFERROR(LARGE('N 35-44'!$X$300:$X$375,AE$30),"")</f>
        <v/>
      </c>
      <c r="AF68" s="303" t="str">
        <f>IFERROR(LARGE('N 35-44'!$X$300:$X$375,AF$30),"")</f>
        <v/>
      </c>
      <c r="AG68" s="303" t="str">
        <f>IFERROR(LARGE('N 35-44'!$X$300:$X$375,AG$30),"")</f>
        <v/>
      </c>
      <c r="AH68" s="303" t="str">
        <f>IFERROR(LARGE('N 35-44'!$X$300:$X$375,AH$30),"")</f>
        <v/>
      </c>
      <c r="AI68" s="303" t="str">
        <f>IFERROR(LARGE('N 35-44'!$X$300:$X$375,AI$30),"")</f>
        <v/>
      </c>
      <c r="AJ68" s="303" t="str">
        <f>IFERROR(LARGE('N 35-44'!$X$300:$X$375,AJ$30),"")</f>
        <v/>
      </c>
      <c r="AK68" s="303" t="str">
        <f>IFERROR(LARGE('N 35-44'!$X$300:$X$375,AK$30),"")</f>
        <v/>
      </c>
      <c r="AL68" s="303" t="str">
        <f>IFERROR(LARGE('N 35-44'!$X$300:$X$375,AL$30),"")</f>
        <v/>
      </c>
      <c r="AM68" s="303" t="str">
        <f>IFERROR(LARGE('N 35-44'!$X$300:$X$375,AM$30),"")</f>
        <v/>
      </c>
      <c r="AN68" s="303" t="str">
        <f>IFERROR(LARGE('N 35-44'!$X$300:$X$375,AN$30),"")</f>
        <v/>
      </c>
      <c r="AO68" s="303" t="str">
        <f>IFERROR(LARGE('N 35-44'!$X$300:$X$375,AO$30),"")</f>
        <v/>
      </c>
      <c r="AP68" s="303" t="str">
        <f>IFERROR(LARGE('N 35-44'!$X$300:$X$375,AP$30),"")</f>
        <v/>
      </c>
      <c r="AQ68" s="303" t="str">
        <f>IFERROR(LARGE('N 35-44'!$X$300:$X$375,AQ$30),"")</f>
        <v/>
      </c>
    </row>
    <row r="69" spans="1:43" hidden="1" x14ac:dyDescent="0.2">
      <c r="B69" s="305" t="s">
        <v>204</v>
      </c>
      <c r="D69" s="303" t="str">
        <f>IFERROR(LARGE('N 45-59'!$X$300:$X$375,D$30),"")</f>
        <v/>
      </c>
      <c r="E69" s="303" t="str">
        <f>IFERROR(LARGE('N 45-59'!$X$300:$X$375,E$30),"")</f>
        <v/>
      </c>
      <c r="F69" s="303" t="str">
        <f>IFERROR(LARGE('N 45-59'!$X$300:$X$375,F$30),"")</f>
        <v/>
      </c>
      <c r="G69" s="303" t="str">
        <f>IFERROR(LARGE('N 45-59'!$X$300:$X$375,G$30),"")</f>
        <v/>
      </c>
      <c r="H69" s="303" t="str">
        <f>IFERROR(LARGE('N 45-59'!$X$300:$X$375,H$30),"")</f>
        <v/>
      </c>
      <c r="I69" s="303" t="str">
        <f>IFERROR(LARGE('N 45-59'!$X$300:$X$375,I$30),"")</f>
        <v/>
      </c>
      <c r="J69" s="303" t="str">
        <f>IFERROR(LARGE('N 45-59'!$X$300:$X$375,J$30),"")</f>
        <v/>
      </c>
      <c r="K69" s="303" t="str">
        <f>IFERROR(LARGE('N 45-59'!$X$300:$X$375,K$30),"")</f>
        <v/>
      </c>
      <c r="L69" s="303" t="str">
        <f>IFERROR(LARGE('N 45-59'!$X$300:$X$375,L$30),"")</f>
        <v/>
      </c>
      <c r="M69" s="303" t="str">
        <f>IFERROR(LARGE('N 45-59'!$X$300:$X$375,M$30),"")</f>
        <v/>
      </c>
      <c r="N69" s="303" t="str">
        <f>IFERROR(LARGE('N 45-59'!$X$300:$X$375,N$30),"")</f>
        <v/>
      </c>
      <c r="O69" s="303" t="str">
        <f>IFERROR(LARGE('N 45-59'!$X$300:$X$375,O$30),"")</f>
        <v/>
      </c>
      <c r="P69" s="303" t="str">
        <f>IFERROR(LARGE('N 45-59'!$X$300:$X$375,P$30),"")</f>
        <v/>
      </c>
      <c r="Q69" s="303" t="str">
        <f>IFERROR(LARGE('N 45-59'!$X$300:$X$375,Q$30),"")</f>
        <v/>
      </c>
      <c r="R69" s="303" t="str">
        <f>IFERROR(LARGE('N 45-59'!$X$300:$X$375,R$30),"")</f>
        <v/>
      </c>
      <c r="S69" s="303" t="str">
        <f>IFERROR(LARGE('N 45-59'!$X$300:$X$375,S$30),"")</f>
        <v/>
      </c>
      <c r="T69" s="303" t="str">
        <f>IFERROR(LARGE('N 45-59'!$X$300:$X$375,T$30),"")</f>
        <v/>
      </c>
      <c r="U69" s="303" t="str">
        <f>IFERROR(LARGE('N 45-59'!$X$300:$X$375,U$30),"")</f>
        <v/>
      </c>
      <c r="V69" s="303" t="str">
        <f>IFERROR(LARGE('N 45-59'!$X$300:$X$375,V$30),"")</f>
        <v/>
      </c>
      <c r="W69" s="303" t="str">
        <f>IFERROR(LARGE('N 45-59'!$X$300:$X$375,W$30),"")</f>
        <v/>
      </c>
      <c r="X69" s="303" t="str">
        <f>IFERROR(LARGE('N 45-59'!$X$300:$X$375,X$30),"")</f>
        <v/>
      </c>
      <c r="Y69" s="303" t="str">
        <f>IFERROR(LARGE('N 45-59'!$X$300:$X$375,Y$30),"")</f>
        <v/>
      </c>
      <c r="Z69" s="303" t="str">
        <f>IFERROR(LARGE('N 45-59'!$X$300:$X$375,Z$30),"")</f>
        <v/>
      </c>
      <c r="AA69" s="303" t="str">
        <f>IFERROR(LARGE('N 45-59'!$X$300:$X$375,AA$30),"")</f>
        <v/>
      </c>
      <c r="AB69" s="303" t="str">
        <f>IFERROR(LARGE('N 45-59'!$X$300:$X$375,AB$30),"")</f>
        <v/>
      </c>
      <c r="AC69" s="303" t="str">
        <f>IFERROR(LARGE('N 45-59'!$X$300:$X$375,AC$30),"")</f>
        <v/>
      </c>
      <c r="AD69" s="303" t="str">
        <f>IFERROR(LARGE('N 45-59'!$X$300:$X$375,AD$30),"")</f>
        <v/>
      </c>
      <c r="AE69" s="303" t="str">
        <f>IFERROR(LARGE('N 45-59'!$X$300:$X$375,AE$30),"")</f>
        <v/>
      </c>
      <c r="AF69" s="303" t="str">
        <f>IFERROR(LARGE('N 45-59'!$X$300:$X$375,AF$30),"")</f>
        <v/>
      </c>
      <c r="AG69" s="303" t="str">
        <f>IFERROR(LARGE('N 45-59'!$X$300:$X$375,AG$30),"")</f>
        <v/>
      </c>
      <c r="AH69" s="303" t="str">
        <f>IFERROR(LARGE('N 45-59'!$X$300:$X$375,AH$30),"")</f>
        <v/>
      </c>
      <c r="AI69" s="303" t="str">
        <f>IFERROR(LARGE('N 45-59'!$X$300:$X$375,AI$30),"")</f>
        <v/>
      </c>
      <c r="AJ69" s="303" t="str">
        <f>IFERROR(LARGE('N 45-59'!$X$300:$X$375,AJ$30),"")</f>
        <v/>
      </c>
      <c r="AK69" s="303" t="str">
        <f>IFERROR(LARGE('N 45-59'!$X$300:$X$375,AK$30),"")</f>
        <v/>
      </c>
      <c r="AL69" s="303" t="str">
        <f>IFERROR(LARGE('N 45-59'!$X$300:$X$375,AL$30),"")</f>
        <v/>
      </c>
      <c r="AM69" s="303" t="str">
        <f>IFERROR(LARGE('N 45-59'!$X$300:$X$375,AM$30),"")</f>
        <v/>
      </c>
      <c r="AN69" s="303" t="str">
        <f>IFERROR(LARGE('N 45-59'!$X$300:$X$375,AN$30),"")</f>
        <v/>
      </c>
      <c r="AO69" s="303" t="str">
        <f>IFERROR(LARGE('N 45-59'!$X$300:$X$375,AO$30),"")</f>
        <v/>
      </c>
      <c r="AP69" s="303" t="str">
        <f>IFERROR(LARGE('N 45-59'!$X$300:$X$375,AP$30),"")</f>
        <v/>
      </c>
      <c r="AQ69" s="303" t="str">
        <f>IFERROR(LARGE('N 45-59'!$X$300:$X$375,AQ$30),"")</f>
        <v/>
      </c>
    </row>
    <row r="70" spans="1:43" hidden="1" x14ac:dyDescent="0.2">
      <c r="B70" s="305" t="s">
        <v>114</v>
      </c>
      <c r="D70" s="303" t="str">
        <f>IFERROR(LARGE('N 60-69'!$X$300:$X$375,D$30),"")</f>
        <v/>
      </c>
      <c r="E70" s="303" t="str">
        <f>IFERROR(LARGE('N 60-69'!$X$300:$X$375,E$30),"")</f>
        <v/>
      </c>
      <c r="F70" s="303" t="str">
        <f>IFERROR(LARGE('N 60-69'!$X$300:$X$375,F$30),"")</f>
        <v/>
      </c>
      <c r="G70" s="303" t="str">
        <f>IFERROR(LARGE('N 60-69'!$X$300:$X$375,G$30),"")</f>
        <v/>
      </c>
      <c r="H70" s="303" t="str">
        <f>IFERROR(LARGE('N 60-69'!$X$300:$X$375,H$30),"")</f>
        <v/>
      </c>
      <c r="I70" s="303" t="str">
        <f>IFERROR(LARGE('N 60-69'!$X$300:$X$375,I$30),"")</f>
        <v/>
      </c>
      <c r="J70" s="303" t="str">
        <f>IFERROR(LARGE('N 60-69'!$X$300:$X$375,J$30),"")</f>
        <v/>
      </c>
      <c r="K70" s="303" t="str">
        <f>IFERROR(LARGE('N 60-69'!$X$300:$X$375,K$30),"")</f>
        <v/>
      </c>
      <c r="L70" s="303" t="str">
        <f>IFERROR(LARGE('N 60-69'!$X$300:$X$375,L$30),"")</f>
        <v/>
      </c>
      <c r="M70" s="303" t="str">
        <f>IFERROR(LARGE('N 60-69'!$X$300:$X$375,M$30),"")</f>
        <v/>
      </c>
      <c r="N70" s="303" t="str">
        <f>IFERROR(LARGE('N 60-69'!$X$300:$X$375,N$30),"")</f>
        <v/>
      </c>
      <c r="O70" s="303" t="str">
        <f>IFERROR(LARGE('N 60-69'!$X$300:$X$375,O$30),"")</f>
        <v/>
      </c>
      <c r="P70" s="303" t="str">
        <f>IFERROR(LARGE('N 60-69'!$X$300:$X$375,P$30),"")</f>
        <v/>
      </c>
      <c r="Q70" s="303" t="str">
        <f>IFERROR(LARGE('N 60-69'!$X$300:$X$375,Q$30),"")</f>
        <v/>
      </c>
      <c r="R70" s="303" t="str">
        <f>IFERROR(LARGE('N 60-69'!$X$300:$X$375,R$30),"")</f>
        <v/>
      </c>
      <c r="S70" s="303" t="str">
        <f>IFERROR(LARGE('N 60-69'!$X$300:$X$375,S$30),"")</f>
        <v/>
      </c>
      <c r="T70" s="303" t="str">
        <f>IFERROR(LARGE('N 60-69'!$X$300:$X$375,T$30),"")</f>
        <v/>
      </c>
      <c r="U70" s="303" t="str">
        <f>IFERROR(LARGE('N 60-69'!$X$300:$X$375,U$30),"")</f>
        <v/>
      </c>
      <c r="V70" s="303" t="str">
        <f>IFERROR(LARGE('N 60-69'!$X$300:$X$375,V$30),"")</f>
        <v/>
      </c>
      <c r="W70" s="303" t="str">
        <f>IFERROR(LARGE('N 60-69'!$X$300:$X$375,W$30),"")</f>
        <v/>
      </c>
      <c r="X70" s="303" t="str">
        <f>IFERROR(LARGE('N 60-69'!$X$300:$X$375,X$30),"")</f>
        <v/>
      </c>
      <c r="Y70" s="303" t="str">
        <f>IFERROR(LARGE('N 60-69'!$X$300:$X$375,Y$30),"")</f>
        <v/>
      </c>
      <c r="Z70" s="303" t="str">
        <f>IFERROR(LARGE('N 60-69'!$X$300:$X$375,Z$30),"")</f>
        <v/>
      </c>
      <c r="AA70" s="303" t="str">
        <f>IFERROR(LARGE('N 60-69'!$X$300:$X$375,AA$30),"")</f>
        <v/>
      </c>
      <c r="AB70" s="303" t="str">
        <f>IFERROR(LARGE('N 60-69'!$X$300:$X$375,AB$30),"")</f>
        <v/>
      </c>
      <c r="AC70" s="303" t="str">
        <f>IFERROR(LARGE('N 60-69'!$X$300:$X$375,AC$30),"")</f>
        <v/>
      </c>
      <c r="AD70" s="303" t="str">
        <f>IFERROR(LARGE('N 60-69'!$X$300:$X$375,AD$30),"")</f>
        <v/>
      </c>
      <c r="AE70" s="303" t="str">
        <f>IFERROR(LARGE('N 60-69'!$X$300:$X$375,AE$30),"")</f>
        <v/>
      </c>
      <c r="AF70" s="303" t="str">
        <f>IFERROR(LARGE('N 60-69'!$X$300:$X$375,AF$30),"")</f>
        <v/>
      </c>
      <c r="AG70" s="303" t="str">
        <f>IFERROR(LARGE('N 60-69'!$X$300:$X$375,AG$30),"")</f>
        <v/>
      </c>
      <c r="AH70" s="303" t="str">
        <f>IFERROR(LARGE('N 60-69'!$X$300:$X$375,AH$30),"")</f>
        <v/>
      </c>
      <c r="AI70" s="303" t="str">
        <f>IFERROR(LARGE('N 60-69'!$X$300:$X$375,AI$30),"")</f>
        <v/>
      </c>
      <c r="AJ70" s="303" t="str">
        <f>IFERROR(LARGE('N 60-69'!$X$300:$X$375,AJ$30),"")</f>
        <v/>
      </c>
      <c r="AK70" s="303" t="str">
        <f>IFERROR(LARGE('N 60-69'!$X$300:$X$375,AK$30),"")</f>
        <v/>
      </c>
      <c r="AL70" s="303" t="str">
        <f>IFERROR(LARGE('N 60-69'!$X$300:$X$375,AL$30),"")</f>
        <v/>
      </c>
      <c r="AM70" s="303" t="str">
        <f>IFERROR(LARGE('N 60-69'!$X$300:$X$375,AM$30),"")</f>
        <v/>
      </c>
      <c r="AN70" s="303" t="str">
        <f>IFERROR(LARGE('N 60-69'!$X$300:$X$375,AN$30),"")</f>
        <v/>
      </c>
      <c r="AO70" s="303" t="str">
        <f>IFERROR(LARGE('N 60-69'!$X$300:$X$375,AO$30),"")</f>
        <v/>
      </c>
      <c r="AP70" s="303" t="str">
        <f>IFERROR(LARGE('N 60-69'!$X$300:$X$375,AP$30),"")</f>
        <v/>
      </c>
      <c r="AQ70" s="303" t="str">
        <f>IFERROR(LARGE('N 60-69'!$X$300:$X$375,AQ$30),"")</f>
        <v/>
      </c>
    </row>
    <row r="71" spans="1:43" hidden="1" x14ac:dyDescent="0.2">
      <c r="B71" s="305" t="s">
        <v>205</v>
      </c>
      <c r="D71" s="303" t="str">
        <f>IFERROR(LARGE('N 70+'!$X$300:$X$375,D$30),"")</f>
        <v/>
      </c>
      <c r="E71" s="303" t="str">
        <f>IFERROR(LARGE('N 70+'!$X$300:$X$375,E$30),"")</f>
        <v/>
      </c>
      <c r="F71" s="303" t="str">
        <f>IFERROR(LARGE('N 70+'!$X$300:$X$375,F$30),"")</f>
        <v/>
      </c>
      <c r="G71" s="303" t="str">
        <f>IFERROR(LARGE('N 70+'!$X$300:$X$375,G$30),"")</f>
        <v/>
      </c>
      <c r="H71" s="303" t="str">
        <f>IFERROR(LARGE('N 70+'!$X$300:$X$375,H$30),"")</f>
        <v/>
      </c>
      <c r="I71" s="303" t="str">
        <f>IFERROR(LARGE('N 70+'!$X$300:$X$375,I$30),"")</f>
        <v/>
      </c>
      <c r="J71" s="303" t="str">
        <f>IFERROR(LARGE('N 70+'!$X$300:$X$375,J$30),"")</f>
        <v/>
      </c>
      <c r="K71" s="303" t="str">
        <f>IFERROR(LARGE('N 70+'!$X$300:$X$375,K$30),"")</f>
        <v/>
      </c>
      <c r="L71" s="303" t="str">
        <f>IFERROR(LARGE('N 70+'!$X$300:$X$375,L$30),"")</f>
        <v/>
      </c>
      <c r="M71" s="303" t="str">
        <f>IFERROR(LARGE('N 70+'!$X$300:$X$375,M$30),"")</f>
        <v/>
      </c>
      <c r="N71" s="303" t="str">
        <f>IFERROR(LARGE('N 70+'!$X$300:$X$375,N$30),"")</f>
        <v/>
      </c>
      <c r="O71" s="303" t="str">
        <f>IFERROR(LARGE('N 70+'!$X$300:$X$375,O$30),"")</f>
        <v/>
      </c>
      <c r="P71" s="303" t="str">
        <f>IFERROR(LARGE('N 70+'!$X$300:$X$375,P$30),"")</f>
        <v/>
      </c>
      <c r="Q71" s="303" t="str">
        <f>IFERROR(LARGE('N 70+'!$X$300:$X$375,Q$30),"")</f>
        <v/>
      </c>
      <c r="R71" s="303" t="str">
        <f>IFERROR(LARGE('N 70+'!$X$300:$X$375,R$30),"")</f>
        <v/>
      </c>
      <c r="S71" s="303" t="str">
        <f>IFERROR(LARGE('N 70+'!$X$300:$X$375,S$30),"")</f>
        <v/>
      </c>
      <c r="T71" s="303" t="str">
        <f>IFERROR(LARGE('N 70+'!$X$300:$X$375,T$30),"")</f>
        <v/>
      </c>
      <c r="U71" s="303" t="str">
        <f>IFERROR(LARGE('N 70+'!$X$300:$X$375,U$30),"")</f>
        <v/>
      </c>
      <c r="V71" s="303" t="str">
        <f>IFERROR(LARGE('N 70+'!$X$300:$X$375,V$30),"")</f>
        <v/>
      </c>
      <c r="W71" s="303" t="str">
        <f>IFERROR(LARGE('N 70+'!$X$300:$X$375,W$30),"")</f>
        <v/>
      </c>
      <c r="X71" s="303" t="str">
        <f>IFERROR(LARGE('N 70+'!$X$300:$X$375,X$30),"")</f>
        <v/>
      </c>
      <c r="Y71" s="303" t="str">
        <f>IFERROR(LARGE('N 70+'!$X$300:$X$375,Y$30),"")</f>
        <v/>
      </c>
      <c r="Z71" s="303" t="str">
        <f>IFERROR(LARGE('N 70+'!$X$300:$X$375,Z$30),"")</f>
        <v/>
      </c>
      <c r="AA71" s="303" t="str">
        <f>IFERROR(LARGE('N 70+'!$X$300:$X$375,AA$30),"")</f>
        <v/>
      </c>
      <c r="AB71" s="303" t="str">
        <f>IFERROR(LARGE('N 70+'!$X$300:$X$375,AB$30),"")</f>
        <v/>
      </c>
      <c r="AC71" s="303" t="str">
        <f>IFERROR(LARGE('N 70+'!$X$300:$X$375,AC$30),"")</f>
        <v/>
      </c>
      <c r="AD71" s="303" t="str">
        <f>IFERROR(LARGE('N 70+'!$X$300:$X$375,AD$30),"")</f>
        <v/>
      </c>
      <c r="AE71" s="303" t="str">
        <f>IFERROR(LARGE('N 70+'!$X$300:$X$375,AE$30),"")</f>
        <v/>
      </c>
      <c r="AF71" s="303" t="str">
        <f>IFERROR(LARGE('N 70+'!$X$300:$X$375,AF$30),"")</f>
        <v/>
      </c>
      <c r="AG71" s="303" t="str">
        <f>IFERROR(LARGE('N 70+'!$X$300:$X$375,AG$30),"")</f>
        <v/>
      </c>
      <c r="AH71" s="303" t="str">
        <f>IFERROR(LARGE('N 70+'!$X$300:$X$375,AH$30),"")</f>
        <v/>
      </c>
      <c r="AI71" s="303" t="str">
        <f>IFERROR(LARGE('N 70+'!$X$300:$X$375,AI$30),"")</f>
        <v/>
      </c>
      <c r="AJ71" s="303" t="str">
        <f>IFERROR(LARGE('N 70+'!$X$300:$X$375,AJ$30),"")</f>
        <v/>
      </c>
      <c r="AK71" s="303" t="str">
        <f>IFERROR(LARGE('N 70+'!$X$300:$X$375,AK$30),"")</f>
        <v/>
      </c>
      <c r="AL71" s="303" t="str">
        <f>IFERROR(LARGE('N 70+'!$X$300:$X$375,AL$30),"")</f>
        <v/>
      </c>
      <c r="AM71" s="303" t="str">
        <f>IFERROR(LARGE('N 70+'!$X$300:$X$375,AM$30),"")</f>
        <v/>
      </c>
      <c r="AN71" s="303" t="str">
        <f>IFERROR(LARGE('N 70+'!$X$300:$X$375,AN$30),"")</f>
        <v/>
      </c>
      <c r="AO71" s="303" t="str">
        <f>IFERROR(LARGE('N 70+'!$X$300:$X$375,AO$30),"")</f>
        <v/>
      </c>
      <c r="AP71" s="303" t="str">
        <f>IFERROR(LARGE('N 70+'!$X$300:$X$375,AP$30),"")</f>
        <v/>
      </c>
      <c r="AQ71" s="303" t="str">
        <f>IFERROR(LARGE('N 70+'!$X$300:$X$375,AQ$30),"")</f>
        <v/>
      </c>
    </row>
    <row r="72" spans="1:43" hidden="1" x14ac:dyDescent="0.2">
      <c r="A72" s="301" t="s">
        <v>123</v>
      </c>
      <c r="B72" s="304" t="s">
        <v>111</v>
      </c>
      <c r="D72" s="303">
        <f>IFERROR(LARGE('M 35-49'!$Y$300:$Y$375,D$30),"")</f>
        <v>10.005000000000001</v>
      </c>
      <c r="E72" s="303">
        <f>IFERROR(LARGE('M 35-49'!$Y$300:$Y$375,E$30),"")</f>
        <v>1.0049999999999999</v>
      </c>
      <c r="F72" s="303" t="str">
        <f>IFERROR(LARGE('M 35-49'!$Y$300:$Y$375,F$30),"")</f>
        <v/>
      </c>
      <c r="G72" s="303" t="str">
        <f>IFERROR(LARGE('M 35-49'!$Y$300:$Y$375,G$30),"")</f>
        <v/>
      </c>
      <c r="H72" s="303" t="str">
        <f>IFERROR(LARGE('M 35-49'!$Y$300:$Y$375,H$30),"")</f>
        <v/>
      </c>
      <c r="I72" s="303" t="str">
        <f>IFERROR(LARGE('M 35-49'!$Y$300:$Y$375,I$30),"")</f>
        <v/>
      </c>
      <c r="J72" s="303" t="str">
        <f>IFERROR(LARGE('M 35-49'!$Y$300:$Y$375,J$30),"")</f>
        <v/>
      </c>
      <c r="K72" s="303" t="str">
        <f>IFERROR(LARGE('M 35-49'!$Y$300:$Y$375,K$30),"")</f>
        <v/>
      </c>
      <c r="L72" s="303" t="str">
        <f>IFERROR(LARGE('M 35-49'!$Y$300:$Y$375,L$30),"")</f>
        <v/>
      </c>
      <c r="M72" s="303" t="str">
        <f>IFERROR(LARGE('M 35-49'!$Y$300:$Y$375,M$30),"")</f>
        <v/>
      </c>
      <c r="N72" s="303" t="str">
        <f>IFERROR(LARGE('M 35-49'!$Y$300:$Y$375,N$30),"")</f>
        <v/>
      </c>
      <c r="O72" s="303" t="str">
        <f>IFERROR(LARGE('M 35-49'!$Y$300:$Y$375,O$30),"")</f>
        <v/>
      </c>
      <c r="P72" s="303" t="str">
        <f>IFERROR(LARGE('M 35-49'!$Y$300:$Y$375,P$30),"")</f>
        <v/>
      </c>
      <c r="Q72" s="303" t="str">
        <f>IFERROR(LARGE('M 35-49'!$Y$300:$Y$375,Q$30),"")</f>
        <v/>
      </c>
      <c r="R72" s="303" t="str">
        <f>IFERROR(LARGE('M 35-49'!$Y$300:$Y$375,R$30),"")</f>
        <v/>
      </c>
      <c r="S72" s="303" t="str">
        <f>IFERROR(LARGE('M 35-49'!$Y$300:$Y$375,S$30),"")</f>
        <v/>
      </c>
      <c r="T72" s="303" t="str">
        <f>IFERROR(LARGE('M 35-49'!$Y$300:$Y$375,T$30),"")</f>
        <v/>
      </c>
      <c r="U72" s="303" t="str">
        <f>IFERROR(LARGE('M 35-49'!$Y$300:$Y$375,U$30),"")</f>
        <v/>
      </c>
      <c r="V72" s="303" t="str">
        <f>IFERROR(LARGE('M 35-49'!$Y$300:$Y$375,V$30),"")</f>
        <v/>
      </c>
      <c r="W72" s="303" t="str">
        <f>IFERROR(LARGE('M 35-49'!$Y$300:$Y$375,W$30),"")</f>
        <v/>
      </c>
      <c r="X72" s="303" t="str">
        <f>IFERROR(LARGE('M 35-49'!$Y$300:$Y$375,X$30),"")</f>
        <v/>
      </c>
      <c r="Y72" s="303" t="str">
        <f>IFERROR(LARGE('M 35-49'!$Y$300:$Y$375,Y$30),"")</f>
        <v/>
      </c>
      <c r="Z72" s="303" t="str">
        <f>IFERROR(LARGE('M 35-49'!$Y$300:$Y$375,Z$30),"")</f>
        <v/>
      </c>
      <c r="AA72" s="303" t="str">
        <f>IFERROR(LARGE('M 35-49'!$Y$300:$Y$375,AA$30),"")</f>
        <v/>
      </c>
      <c r="AB72" s="303" t="str">
        <f>IFERROR(LARGE('M 35-49'!$Y$300:$Y$375,AB$30),"")</f>
        <v/>
      </c>
      <c r="AC72" s="303" t="str">
        <f>IFERROR(LARGE('M 35-49'!$Y$300:$Y$375,AC$30),"")</f>
        <v/>
      </c>
      <c r="AD72" s="303" t="str">
        <f>IFERROR(LARGE('M 35-49'!$Y$300:$Y$375,AD$30),"")</f>
        <v/>
      </c>
      <c r="AE72" s="303" t="str">
        <f>IFERROR(LARGE('M 35-49'!$Y$300:$Y$375,AE$30),"")</f>
        <v/>
      </c>
      <c r="AF72" s="303" t="str">
        <f>IFERROR(LARGE('M 35-49'!$Y$300:$Y$375,AF$30),"")</f>
        <v/>
      </c>
      <c r="AG72" s="303" t="str">
        <f>IFERROR(LARGE('M 35-49'!$Y$300:$Y$375,AG$30),"")</f>
        <v/>
      </c>
      <c r="AH72" s="303" t="str">
        <f>IFERROR(LARGE('M 35-49'!$Y$300:$Y$375,AH$30),"")</f>
        <v/>
      </c>
      <c r="AI72" s="303" t="str">
        <f>IFERROR(LARGE('M 35-49'!$Y$300:$Y$375,AI$30),"")</f>
        <v/>
      </c>
      <c r="AJ72" s="303" t="str">
        <f>IFERROR(LARGE('M 35-49'!$Y$300:$Y$375,AJ$30),"")</f>
        <v/>
      </c>
      <c r="AK72" s="303" t="str">
        <f>IFERROR(LARGE('M 35-49'!$Y$300:$Y$375,AK$30),"")</f>
        <v/>
      </c>
      <c r="AL72" s="303" t="str">
        <f>IFERROR(LARGE('M 35-49'!$Y$300:$Y$375,AL$30),"")</f>
        <v/>
      </c>
      <c r="AM72" s="303" t="str">
        <f>IFERROR(LARGE('M 35-49'!$Y$300:$Y$375,AM$30),"")</f>
        <v/>
      </c>
      <c r="AN72" s="303" t="str">
        <f>IFERROR(LARGE('M 35-49'!$Y$300:$Y$375,AN$30),"")</f>
        <v/>
      </c>
      <c r="AO72" s="303" t="str">
        <f>IFERROR(LARGE('M 35-49'!$Y$300:$Y$375,AO$30),"")</f>
        <v/>
      </c>
      <c r="AP72" s="303" t="str">
        <f>IFERROR(LARGE('M 35-49'!$Y$300:$Y$375,AP$30),"")</f>
        <v/>
      </c>
      <c r="AQ72" s="303" t="str">
        <f>IFERROR(LARGE('M 35-49'!$Y$300:$Y$375,AQ$30),"")</f>
        <v/>
      </c>
    </row>
    <row r="73" spans="1:43" hidden="1" x14ac:dyDescent="0.2">
      <c r="B73" s="304" t="s">
        <v>112</v>
      </c>
      <c r="D73" s="303">
        <f>IFERROR(LARGE('M 50-59'!$Y$300:$Y$375,D$30),"")</f>
        <v>8.0039999999999996</v>
      </c>
      <c r="E73" s="303">
        <f>IFERROR(LARGE('M 50-59'!$Y$300:$Y$375,E$30),"")</f>
        <v>1.004</v>
      </c>
      <c r="F73" s="303" t="str">
        <f>IFERROR(LARGE('M 50-59'!$Y$300:$Y$375,F$30),"")</f>
        <v/>
      </c>
      <c r="G73" s="303" t="str">
        <f>IFERROR(LARGE('M 50-59'!$Y$300:$Y$375,G$30),"")</f>
        <v/>
      </c>
      <c r="H73" s="303" t="str">
        <f>IFERROR(LARGE('M 50-59'!$Y$300:$Y$375,H$30),"")</f>
        <v/>
      </c>
      <c r="I73" s="303" t="str">
        <f>IFERROR(LARGE('M 50-59'!$Y$300:$Y$375,I$30),"")</f>
        <v/>
      </c>
      <c r="J73" s="303" t="str">
        <f>IFERROR(LARGE('M 50-59'!$Y$300:$Y$375,J$30),"")</f>
        <v/>
      </c>
      <c r="K73" s="303" t="str">
        <f>IFERROR(LARGE('M 50-59'!$Y$300:$Y$375,K$30),"")</f>
        <v/>
      </c>
      <c r="L73" s="303" t="str">
        <f>IFERROR(LARGE('M 50-59'!$Y$300:$Y$375,L$30),"")</f>
        <v/>
      </c>
      <c r="M73" s="303" t="str">
        <f>IFERROR(LARGE('M 50-59'!$Y$300:$Y$375,M$30),"")</f>
        <v/>
      </c>
      <c r="N73" s="303" t="str">
        <f>IFERROR(LARGE('M 50-59'!$Y$300:$Y$375,N$30),"")</f>
        <v/>
      </c>
      <c r="O73" s="303" t="str">
        <f>IFERROR(LARGE('M 50-59'!$Y$300:$Y$375,O$30),"")</f>
        <v/>
      </c>
      <c r="P73" s="303" t="str">
        <f>IFERROR(LARGE('M 50-59'!$Y$300:$Y$375,P$30),"")</f>
        <v/>
      </c>
      <c r="Q73" s="303" t="str">
        <f>IFERROR(LARGE('M 50-59'!$Y$300:$Y$375,Q$30),"")</f>
        <v/>
      </c>
      <c r="R73" s="303" t="str">
        <f>IFERROR(LARGE('M 50-59'!$Y$300:$Y$375,R$30),"")</f>
        <v/>
      </c>
      <c r="S73" s="303" t="str">
        <f>IFERROR(LARGE('M 50-59'!$Y$300:$Y$375,S$30),"")</f>
        <v/>
      </c>
      <c r="T73" s="303" t="str">
        <f>IFERROR(LARGE('M 50-59'!$Y$300:$Y$375,T$30),"")</f>
        <v/>
      </c>
      <c r="U73" s="303" t="str">
        <f>IFERROR(LARGE('M 50-59'!$Y$300:$Y$375,U$30),"")</f>
        <v/>
      </c>
      <c r="V73" s="303" t="str">
        <f>IFERROR(LARGE('M 50-59'!$Y$300:$Y$375,V$30),"")</f>
        <v/>
      </c>
      <c r="W73" s="303" t="str">
        <f>IFERROR(LARGE('M 50-59'!$Y$300:$Y$375,W$30),"")</f>
        <v/>
      </c>
      <c r="X73" s="303" t="str">
        <f>IFERROR(LARGE('M 50-59'!$Y$300:$Y$375,X$30),"")</f>
        <v/>
      </c>
      <c r="Y73" s="303" t="str">
        <f>IFERROR(LARGE('M 50-59'!$Y$300:$Y$375,Y$30),"")</f>
        <v/>
      </c>
      <c r="Z73" s="303" t="str">
        <f>IFERROR(LARGE('M 50-59'!$Y$300:$Y$375,Z$30),"")</f>
        <v/>
      </c>
      <c r="AA73" s="303" t="str">
        <f>IFERROR(LARGE('M 50-59'!$Y$300:$Y$375,AA$30),"")</f>
        <v/>
      </c>
      <c r="AB73" s="303" t="str">
        <f>IFERROR(LARGE('M 50-59'!$Y$300:$Y$375,AB$30),"")</f>
        <v/>
      </c>
      <c r="AC73" s="303" t="str">
        <f>IFERROR(LARGE('M 50-59'!$Y$300:$Y$375,AC$30),"")</f>
        <v/>
      </c>
      <c r="AD73" s="303" t="str">
        <f>IFERROR(LARGE('M 50-59'!$Y$300:$Y$375,AD$30),"")</f>
        <v/>
      </c>
      <c r="AE73" s="303" t="str">
        <f>IFERROR(LARGE('M 50-59'!$Y$300:$Y$375,AE$30),"")</f>
        <v/>
      </c>
      <c r="AF73" s="303" t="str">
        <f>IFERROR(LARGE('M 50-59'!$Y$300:$Y$375,AF$30),"")</f>
        <v/>
      </c>
      <c r="AG73" s="303" t="str">
        <f>IFERROR(LARGE('M 50-59'!$Y$300:$Y$375,AG$30),"")</f>
        <v/>
      </c>
      <c r="AH73" s="303" t="str">
        <f>IFERROR(LARGE('M 50-59'!$Y$300:$Y$375,AH$30),"")</f>
        <v/>
      </c>
      <c r="AI73" s="303" t="str">
        <f>IFERROR(LARGE('M 50-59'!$Y$300:$Y$375,AI$30),"")</f>
        <v/>
      </c>
      <c r="AJ73" s="303" t="str">
        <f>IFERROR(LARGE('M 50-59'!$Y$300:$Y$375,AJ$30),"")</f>
        <v/>
      </c>
      <c r="AK73" s="303" t="str">
        <f>IFERROR(LARGE('M 50-59'!$Y$300:$Y$375,AK$30),"")</f>
        <v/>
      </c>
      <c r="AL73" s="303" t="str">
        <f>IFERROR(LARGE('M 50-59'!$Y$300:$Y$375,AL$30),"")</f>
        <v/>
      </c>
      <c r="AM73" s="303" t="str">
        <f>IFERROR(LARGE('M 50-59'!$Y$300:$Y$375,AM$30),"")</f>
        <v/>
      </c>
      <c r="AN73" s="303" t="str">
        <f>IFERROR(LARGE('M 50-59'!$Y$300:$Y$375,AN$30),"")</f>
        <v/>
      </c>
      <c r="AO73" s="303" t="str">
        <f>IFERROR(LARGE('M 50-59'!$Y$300:$Y$375,AO$30),"")</f>
        <v/>
      </c>
      <c r="AP73" s="303" t="str">
        <f>IFERROR(LARGE('M 50-59'!$Y$300:$Y$375,AP$30),"")</f>
        <v/>
      </c>
      <c r="AQ73" s="303" t="str">
        <f>IFERROR(LARGE('M 50-59'!$Y$300:$Y$375,AQ$30),"")</f>
        <v/>
      </c>
    </row>
    <row r="74" spans="1:43" hidden="1" x14ac:dyDescent="0.2">
      <c r="B74" s="304" t="s">
        <v>113</v>
      </c>
      <c r="D74" s="303">
        <f>IFERROR(LARGE('M 60-69'!$Y$300:$Y$375,D$30),"")</f>
        <v>3.0030000000000001</v>
      </c>
      <c r="E74" s="303" t="str">
        <f>IFERROR(LARGE('M 60-69'!$Y$300:$Y$375,E$30),"")</f>
        <v/>
      </c>
      <c r="F74" s="303" t="str">
        <f>IFERROR(LARGE('M 60-69'!$Y$300:$Y$375,F$30),"")</f>
        <v/>
      </c>
      <c r="G74" s="303" t="str">
        <f>IFERROR(LARGE('M 60-69'!$Y$300:$Y$375,G$30),"")</f>
        <v/>
      </c>
      <c r="H74" s="303" t="str">
        <f>IFERROR(LARGE('M 60-69'!$Y$300:$Y$375,H$30),"")</f>
        <v/>
      </c>
      <c r="I74" s="303" t="str">
        <f>IFERROR(LARGE('M 60-69'!$Y$300:$Y$375,I$30),"")</f>
        <v/>
      </c>
      <c r="J74" s="303" t="str">
        <f>IFERROR(LARGE('M 60-69'!$Y$300:$Y$375,J$30),"")</f>
        <v/>
      </c>
      <c r="K74" s="303" t="str">
        <f>IFERROR(LARGE('M 60-69'!$Y$300:$Y$375,K$30),"")</f>
        <v/>
      </c>
      <c r="L74" s="303" t="str">
        <f>IFERROR(LARGE('M 60-69'!$Y$300:$Y$375,L$30),"")</f>
        <v/>
      </c>
      <c r="M74" s="303" t="str">
        <f>IFERROR(LARGE('M 60-69'!$Y$300:$Y$375,M$30),"")</f>
        <v/>
      </c>
      <c r="N74" s="303" t="str">
        <f>IFERROR(LARGE('M 60-69'!$Y$300:$Y$375,N$30),"")</f>
        <v/>
      </c>
      <c r="O74" s="303" t="str">
        <f>IFERROR(LARGE('M 60-69'!$Y$300:$Y$375,O$30),"")</f>
        <v/>
      </c>
      <c r="P74" s="303" t="str">
        <f>IFERROR(LARGE('M 60-69'!$Y$300:$Y$375,P$30),"")</f>
        <v/>
      </c>
      <c r="Q74" s="303" t="str">
        <f>IFERROR(LARGE('M 60-69'!$Y$300:$Y$375,Q$30),"")</f>
        <v/>
      </c>
      <c r="R74" s="303" t="str">
        <f>IFERROR(LARGE('M 60-69'!$Y$300:$Y$375,R$30),"")</f>
        <v/>
      </c>
      <c r="S74" s="303" t="str">
        <f>IFERROR(LARGE('M 60-69'!$Y$300:$Y$375,S$30),"")</f>
        <v/>
      </c>
      <c r="T74" s="303" t="str">
        <f>IFERROR(LARGE('M 60-69'!$Y$300:$Y$375,T$30),"")</f>
        <v/>
      </c>
      <c r="U74" s="303" t="str">
        <f>IFERROR(LARGE('M 60-69'!$Y$300:$Y$375,U$30),"")</f>
        <v/>
      </c>
      <c r="V74" s="303" t="str">
        <f>IFERROR(LARGE('M 60-69'!$Y$300:$Y$375,V$30),"")</f>
        <v/>
      </c>
      <c r="W74" s="303" t="str">
        <f>IFERROR(LARGE('M 60-69'!$Y$300:$Y$375,W$30),"")</f>
        <v/>
      </c>
      <c r="X74" s="303" t="str">
        <f>IFERROR(LARGE('M 60-69'!$Y$300:$Y$375,X$30),"")</f>
        <v/>
      </c>
      <c r="Y74" s="303" t="str">
        <f>IFERROR(LARGE('M 60-69'!$Y$300:$Y$375,Y$30),"")</f>
        <v/>
      </c>
      <c r="Z74" s="303" t="str">
        <f>IFERROR(LARGE('M 60-69'!$Y$300:$Y$375,Z$30),"")</f>
        <v/>
      </c>
      <c r="AA74" s="303" t="str">
        <f>IFERROR(LARGE('M 60-69'!$Y$300:$Y$375,AA$30),"")</f>
        <v/>
      </c>
      <c r="AB74" s="303" t="str">
        <f>IFERROR(LARGE('M 60-69'!$Y$300:$Y$375,AB$30),"")</f>
        <v/>
      </c>
      <c r="AC74" s="303" t="str">
        <f>IFERROR(LARGE('M 60-69'!$Y$300:$Y$375,AC$30),"")</f>
        <v/>
      </c>
      <c r="AD74" s="303" t="str">
        <f>IFERROR(LARGE('M 60-69'!$Y$300:$Y$375,AD$30),"")</f>
        <v/>
      </c>
      <c r="AE74" s="303" t="str">
        <f>IFERROR(LARGE('M 60-69'!$Y$300:$Y$375,AE$30),"")</f>
        <v/>
      </c>
      <c r="AF74" s="303" t="str">
        <f>IFERROR(LARGE('M 60-69'!$Y$300:$Y$375,AF$30),"")</f>
        <v/>
      </c>
      <c r="AG74" s="303" t="str">
        <f>IFERROR(LARGE('M 60-69'!$Y$300:$Y$375,AG$30),"")</f>
        <v/>
      </c>
      <c r="AH74" s="303" t="str">
        <f>IFERROR(LARGE('M 60-69'!$Y$300:$Y$375,AH$30),"")</f>
        <v/>
      </c>
      <c r="AI74" s="303" t="str">
        <f>IFERROR(LARGE('M 60-69'!$Y$300:$Y$375,AI$30),"")</f>
        <v/>
      </c>
      <c r="AJ74" s="303" t="str">
        <f>IFERROR(LARGE('M 60-69'!$Y$300:$Y$375,AJ$30),"")</f>
        <v/>
      </c>
      <c r="AK74" s="303" t="str">
        <f>IFERROR(LARGE('M 60-69'!$Y$300:$Y$375,AK$30),"")</f>
        <v/>
      </c>
      <c r="AL74" s="303" t="str">
        <f>IFERROR(LARGE('M 60-69'!$Y$300:$Y$375,AL$30),"")</f>
        <v/>
      </c>
      <c r="AM74" s="303" t="str">
        <f>IFERROR(LARGE('M 60-69'!$Y$300:$Y$375,AM$30),"")</f>
        <v/>
      </c>
      <c r="AN74" s="303" t="str">
        <f>IFERROR(LARGE('M 60-69'!$Y$300:$Y$375,AN$30),"")</f>
        <v/>
      </c>
      <c r="AO74" s="303" t="str">
        <f>IFERROR(LARGE('M 60-69'!$Y$300:$Y$375,AO$30),"")</f>
        <v/>
      </c>
      <c r="AP74" s="303" t="str">
        <f>IFERROR(LARGE('M 60-69'!$Y$300:$Y$375,AP$30),"")</f>
        <v/>
      </c>
      <c r="AQ74" s="303" t="str">
        <f>IFERROR(LARGE('M 60-69'!$Y$300:$Y$375,AQ$30),"")</f>
        <v/>
      </c>
    </row>
    <row r="75" spans="1:43" hidden="1" x14ac:dyDescent="0.2">
      <c r="B75" s="304" t="s">
        <v>202</v>
      </c>
      <c r="D75" s="303" t="str">
        <f>IFERROR(LARGE('M 70+'!$X$300:$X$375,D$30),"")</f>
        <v/>
      </c>
      <c r="E75" s="303" t="str">
        <f>IFERROR(LARGE('M 70+'!$X$300:$X$375,E$30),"")</f>
        <v/>
      </c>
      <c r="F75" s="303" t="str">
        <f>IFERROR(LARGE('M 70+'!$X$300:$X$375,F$30),"")</f>
        <v/>
      </c>
      <c r="G75" s="303" t="str">
        <f>IFERROR(LARGE('M 70+'!$X$300:$X$375,G$30),"")</f>
        <v/>
      </c>
      <c r="H75" s="303" t="str">
        <f>IFERROR(LARGE('M 70+'!$X$300:$X$375,H$30),"")</f>
        <v/>
      </c>
      <c r="I75" s="303" t="str">
        <f>IFERROR(LARGE('M 70+'!$X$300:$X$375,I$30),"")</f>
        <v/>
      </c>
      <c r="J75" s="303" t="str">
        <f>IFERROR(LARGE('M 70+'!$X$300:$X$375,J$30),"")</f>
        <v/>
      </c>
      <c r="K75" s="303" t="str">
        <f>IFERROR(LARGE('M 70+'!$X$300:$X$375,K$30),"")</f>
        <v/>
      </c>
      <c r="L75" s="303" t="str">
        <f>IFERROR(LARGE('M 70+'!$X$300:$X$375,L$30),"")</f>
        <v/>
      </c>
      <c r="M75" s="303" t="str">
        <f>IFERROR(LARGE('M 70+'!$X$300:$X$375,M$30),"")</f>
        <v/>
      </c>
      <c r="N75" s="303" t="str">
        <f>IFERROR(LARGE('M 70+'!$X$300:$X$375,N$30),"")</f>
        <v/>
      </c>
      <c r="O75" s="303" t="str">
        <f>IFERROR(LARGE('M 70+'!$X$300:$X$375,O$30),"")</f>
        <v/>
      </c>
      <c r="P75" s="303" t="str">
        <f>IFERROR(LARGE('M 70+'!$X$300:$X$375,P$30),"")</f>
        <v/>
      </c>
      <c r="Q75" s="303" t="str">
        <f>IFERROR(LARGE('M 70+'!$X$300:$X$375,Q$30),"")</f>
        <v/>
      </c>
      <c r="R75" s="303" t="str">
        <f>IFERROR(LARGE('M 70+'!$X$300:$X$375,R$30),"")</f>
        <v/>
      </c>
      <c r="S75" s="303" t="str">
        <f>IFERROR(LARGE('M 70+'!$X$300:$X$375,S$30),"")</f>
        <v/>
      </c>
      <c r="T75" s="303" t="str">
        <f>IFERROR(LARGE('M 70+'!$X$300:$X$375,T$30),"")</f>
        <v/>
      </c>
      <c r="U75" s="303" t="str">
        <f>IFERROR(LARGE('M 70+'!$X$300:$X$375,U$30),"")</f>
        <v/>
      </c>
      <c r="V75" s="303" t="str">
        <f>IFERROR(LARGE('M 70+'!$X$300:$X$375,V$30),"")</f>
        <v/>
      </c>
      <c r="W75" s="303" t="str">
        <f>IFERROR(LARGE('M 70+'!$X$300:$X$375,W$30),"")</f>
        <v/>
      </c>
      <c r="X75" s="303" t="str">
        <f>IFERROR(LARGE('M 70+'!$X$300:$X$375,X$30),"")</f>
        <v/>
      </c>
      <c r="Y75" s="303" t="str">
        <f>IFERROR(LARGE('M 70+'!$X$300:$X$375,Y$30),"")</f>
        <v/>
      </c>
      <c r="Z75" s="303" t="str">
        <f>IFERROR(LARGE('M 70+'!$X$300:$X$375,Z$30),"")</f>
        <v/>
      </c>
      <c r="AA75" s="303" t="str">
        <f>IFERROR(LARGE('M 70+'!$X$300:$X$375,AA$30),"")</f>
        <v/>
      </c>
      <c r="AB75" s="303" t="str">
        <f>IFERROR(LARGE('M 70+'!$X$300:$X$375,AB$30),"")</f>
        <v/>
      </c>
      <c r="AC75" s="303" t="str">
        <f>IFERROR(LARGE('M 70+'!$X$300:$X$375,AC$30),"")</f>
        <v/>
      </c>
      <c r="AD75" s="303" t="str">
        <f>IFERROR(LARGE('M 70+'!$X$300:$X$375,AD$30),"")</f>
        <v/>
      </c>
      <c r="AE75" s="303" t="str">
        <f>IFERROR(LARGE('M 70+'!$X$300:$X$375,AE$30),"")</f>
        <v/>
      </c>
      <c r="AF75" s="303" t="str">
        <f>IFERROR(LARGE('M 70+'!$X$300:$X$375,AF$30),"")</f>
        <v/>
      </c>
      <c r="AG75" s="303" t="str">
        <f>IFERROR(LARGE('M 70+'!$X$300:$X$375,AG$30),"")</f>
        <v/>
      </c>
      <c r="AH75" s="303" t="str">
        <f>IFERROR(LARGE('M 70+'!$X$300:$X$375,AH$30),"")</f>
        <v/>
      </c>
      <c r="AI75" s="303" t="str">
        <f>IFERROR(LARGE('M 70+'!$X$300:$X$375,AI$30),"")</f>
        <v/>
      </c>
      <c r="AJ75" s="303" t="str">
        <f>IFERROR(LARGE('M 70+'!$X$300:$X$375,AJ$30),"")</f>
        <v/>
      </c>
      <c r="AK75" s="303" t="str">
        <f>IFERROR(LARGE('M 70+'!$X$300:$X$375,AK$30),"")</f>
        <v/>
      </c>
      <c r="AL75" s="303" t="str">
        <f>IFERROR(LARGE('M 70+'!$X$300:$X$375,AL$30),"")</f>
        <v/>
      </c>
      <c r="AM75" s="303" t="str">
        <f>IFERROR(LARGE('M 70+'!$X$300:$X$375,AM$30),"")</f>
        <v/>
      </c>
      <c r="AN75" s="303" t="str">
        <f>IFERROR(LARGE('M 70+'!$X$300:$X$375,AN$30),"")</f>
        <v/>
      </c>
      <c r="AO75" s="303" t="str">
        <f>IFERROR(LARGE('M 70+'!$X$300:$X$375,AO$30),"")</f>
        <v/>
      </c>
      <c r="AP75" s="303" t="str">
        <f>IFERROR(LARGE('M 70+'!$X$300:$X$375,AP$30),"")</f>
        <v/>
      </c>
      <c r="AQ75" s="303" t="str">
        <f>IFERROR(LARGE('M 70+'!$X$300:$X$375,AQ$30),"")</f>
        <v/>
      </c>
    </row>
    <row r="76" spans="1:43" hidden="1" x14ac:dyDescent="0.2">
      <c r="B76" s="305" t="s">
        <v>203</v>
      </c>
      <c r="D76" s="303">
        <f>IFERROR(LARGE('N 35-44'!$Y$300:$Y$375,D$30),"")</f>
        <v>9.0000499999999999</v>
      </c>
      <c r="E76" s="303">
        <f>IFERROR(LARGE('N 35-44'!$Y$300:$Y$375,E$30),"")</f>
        <v>8.0000499999999999</v>
      </c>
      <c r="F76" s="303" t="str">
        <f>IFERROR(LARGE('N 35-44'!$Y$300:$Y$375,F$30),"")</f>
        <v/>
      </c>
      <c r="G76" s="303" t="str">
        <f>IFERROR(LARGE('N 35-44'!$Y$300:$Y$375,G$30),"")</f>
        <v/>
      </c>
      <c r="H76" s="303" t="str">
        <f>IFERROR(LARGE('N 35-44'!$Y$300:$Y$375,H$30),"")</f>
        <v/>
      </c>
      <c r="I76" s="303" t="str">
        <f>IFERROR(LARGE('N 35-44'!$Y$300:$Y$375,I$30),"")</f>
        <v/>
      </c>
      <c r="J76" s="303" t="str">
        <f>IFERROR(LARGE('N 35-44'!$Y$300:$Y$375,J$30),"")</f>
        <v/>
      </c>
      <c r="K76" s="303" t="str">
        <f>IFERROR(LARGE('N 35-44'!$Y$300:$Y$375,K$30),"")</f>
        <v/>
      </c>
      <c r="L76" s="303" t="str">
        <f>IFERROR(LARGE('N 35-44'!$Y$300:$Y$375,L$30),"")</f>
        <v/>
      </c>
      <c r="M76" s="303" t="str">
        <f>IFERROR(LARGE('N 35-44'!$Y$300:$Y$375,M$30),"")</f>
        <v/>
      </c>
      <c r="N76" s="303" t="str">
        <f>IFERROR(LARGE('N 35-44'!$Y$300:$Y$375,N$30),"")</f>
        <v/>
      </c>
      <c r="O76" s="303" t="str">
        <f>IFERROR(LARGE('N 35-44'!$Y$300:$Y$375,O$30),"")</f>
        <v/>
      </c>
      <c r="P76" s="303" t="str">
        <f>IFERROR(LARGE('N 35-44'!$Y$300:$Y$375,P$30),"")</f>
        <v/>
      </c>
      <c r="Q76" s="303" t="str">
        <f>IFERROR(LARGE('N 35-44'!$Y$300:$Y$375,Q$30),"")</f>
        <v/>
      </c>
      <c r="R76" s="303" t="str">
        <f>IFERROR(LARGE('N 35-44'!$Y$300:$Y$375,R$30),"")</f>
        <v/>
      </c>
      <c r="S76" s="303" t="str">
        <f>IFERROR(LARGE('N 35-44'!$Y$300:$Y$375,S$30),"")</f>
        <v/>
      </c>
      <c r="T76" s="303" t="str">
        <f>IFERROR(LARGE('N 35-44'!$Y$300:$Y$375,T$30),"")</f>
        <v/>
      </c>
      <c r="U76" s="303" t="str">
        <f>IFERROR(LARGE('N 35-44'!$Y$300:$Y$375,U$30),"")</f>
        <v/>
      </c>
      <c r="V76" s="303" t="str">
        <f>IFERROR(LARGE('N 35-44'!$Y$300:$Y$375,V$30),"")</f>
        <v/>
      </c>
      <c r="W76" s="303" t="str">
        <f>IFERROR(LARGE('N 35-44'!$Y$300:$Y$375,W$30),"")</f>
        <v/>
      </c>
      <c r="X76" s="303" t="str">
        <f>IFERROR(LARGE('N 35-44'!$Y$300:$Y$375,X$30),"")</f>
        <v/>
      </c>
      <c r="Y76" s="303" t="str">
        <f>IFERROR(LARGE('N 35-44'!$Y$300:$Y$375,Y$30),"")</f>
        <v/>
      </c>
      <c r="Z76" s="303" t="str">
        <f>IFERROR(LARGE('N 35-44'!$Y$300:$Y$375,Z$30),"")</f>
        <v/>
      </c>
      <c r="AA76" s="303" t="str">
        <f>IFERROR(LARGE('N 35-44'!$Y$300:$Y$375,AA$30),"")</f>
        <v/>
      </c>
      <c r="AB76" s="303" t="str">
        <f>IFERROR(LARGE('N 35-44'!$Y$300:$Y$375,AB$30),"")</f>
        <v/>
      </c>
      <c r="AC76" s="303" t="str">
        <f>IFERROR(LARGE('N 35-44'!$Y$300:$Y$375,AC$30),"")</f>
        <v/>
      </c>
      <c r="AD76" s="303" t="str">
        <f>IFERROR(LARGE('N 35-44'!$Y$300:$Y$375,AD$30),"")</f>
        <v/>
      </c>
      <c r="AE76" s="303" t="str">
        <f>IFERROR(LARGE('N 35-44'!$Y$300:$Y$375,AE$30),"")</f>
        <v/>
      </c>
      <c r="AF76" s="303" t="str">
        <f>IFERROR(LARGE('N 35-44'!$Y$300:$Y$375,AF$30),"")</f>
        <v/>
      </c>
      <c r="AG76" s="303" t="str">
        <f>IFERROR(LARGE('N 35-44'!$Y$300:$Y$375,AG$30),"")</f>
        <v/>
      </c>
      <c r="AH76" s="303" t="str">
        <f>IFERROR(LARGE('N 35-44'!$Y$300:$Y$375,AH$30),"")</f>
        <v/>
      </c>
      <c r="AI76" s="303" t="str">
        <f>IFERROR(LARGE('N 35-44'!$Y$300:$Y$375,AI$30),"")</f>
        <v/>
      </c>
      <c r="AJ76" s="303" t="str">
        <f>IFERROR(LARGE('N 35-44'!$Y$300:$Y$375,AJ$30),"")</f>
        <v/>
      </c>
      <c r="AK76" s="303" t="str">
        <f>IFERROR(LARGE('N 35-44'!$Y$300:$Y$375,AK$30),"")</f>
        <v/>
      </c>
      <c r="AL76" s="303" t="str">
        <f>IFERROR(LARGE('N 35-44'!$Y$300:$Y$375,AL$30),"")</f>
        <v/>
      </c>
      <c r="AM76" s="303" t="str">
        <f>IFERROR(LARGE('N 35-44'!$Y$300:$Y$375,AM$30),"")</f>
        <v/>
      </c>
      <c r="AN76" s="303" t="str">
        <f>IFERROR(LARGE('N 35-44'!$Y$300:$Y$375,AN$30),"")</f>
        <v/>
      </c>
      <c r="AO76" s="303" t="str">
        <f>IFERROR(LARGE('N 35-44'!$Y$300:$Y$375,AO$30),"")</f>
        <v/>
      </c>
      <c r="AP76" s="303" t="str">
        <f>IFERROR(LARGE('N 35-44'!$Y$300:$Y$375,AP$30),"")</f>
        <v/>
      </c>
      <c r="AQ76" s="303" t="str">
        <f>IFERROR(LARGE('N 35-44'!$Y$300:$Y$375,AQ$30),"")</f>
        <v/>
      </c>
    </row>
    <row r="77" spans="1:43" hidden="1" x14ac:dyDescent="0.2">
      <c r="B77" s="305" t="s">
        <v>204</v>
      </c>
      <c r="D77" s="303">
        <f>IFERROR(LARGE('N 45-59'!$Y$300:$Y$375,D$30),"")</f>
        <v>7.0000400000000003</v>
      </c>
      <c r="E77" s="303">
        <f>IFERROR(LARGE('N 45-59'!$Y$300:$Y$375,E$30),"")</f>
        <v>6.0000400000000003</v>
      </c>
      <c r="F77" s="303">
        <f>IFERROR(LARGE('N 45-59'!$Y$300:$Y$375,F$30),"")</f>
        <v>5.0000400000000003</v>
      </c>
      <c r="G77" s="303">
        <f>IFERROR(LARGE('N 45-59'!$Y$300:$Y$375,G$30),"")</f>
        <v>3.0000399999999998</v>
      </c>
      <c r="H77" s="303" t="str">
        <f>IFERROR(LARGE('N 45-59'!$Y$300:$Y$375,H$30),"")</f>
        <v/>
      </c>
      <c r="I77" s="303" t="str">
        <f>IFERROR(LARGE('N 45-59'!$Y$300:$Y$375,I$30),"")</f>
        <v/>
      </c>
      <c r="J77" s="303" t="str">
        <f>IFERROR(LARGE('N 45-59'!$Y$300:$Y$375,J$30),"")</f>
        <v/>
      </c>
      <c r="K77" s="303" t="str">
        <f>IFERROR(LARGE('N 45-59'!$Y$300:$Y$375,K$30),"")</f>
        <v/>
      </c>
      <c r="L77" s="303" t="str">
        <f>IFERROR(LARGE('N 45-59'!$Y$300:$Y$375,L$30),"")</f>
        <v/>
      </c>
      <c r="M77" s="303" t="str">
        <f>IFERROR(LARGE('N 45-59'!$Y$300:$Y$375,M$30),"")</f>
        <v/>
      </c>
      <c r="N77" s="303" t="str">
        <f>IFERROR(LARGE('N 45-59'!$Y$300:$Y$375,N$30),"")</f>
        <v/>
      </c>
      <c r="O77" s="303" t="str">
        <f>IFERROR(LARGE('N 45-59'!$Y$300:$Y$375,O$30),"")</f>
        <v/>
      </c>
      <c r="P77" s="303" t="str">
        <f>IFERROR(LARGE('N 45-59'!$Y$300:$Y$375,P$30),"")</f>
        <v/>
      </c>
      <c r="Q77" s="303" t="str">
        <f>IFERROR(LARGE('N 45-59'!$Y$300:$Y$375,Q$30),"")</f>
        <v/>
      </c>
      <c r="R77" s="303" t="str">
        <f>IFERROR(LARGE('N 45-59'!$Y$300:$Y$375,R$30),"")</f>
        <v/>
      </c>
      <c r="S77" s="303" t="str">
        <f>IFERROR(LARGE('N 45-59'!$Y$300:$Y$375,S$30),"")</f>
        <v/>
      </c>
      <c r="T77" s="303" t="str">
        <f>IFERROR(LARGE('N 45-59'!$Y$300:$Y$375,T$30),"")</f>
        <v/>
      </c>
      <c r="U77" s="303" t="str">
        <f>IFERROR(LARGE('N 45-59'!$Y$300:$Y$375,U$30),"")</f>
        <v/>
      </c>
      <c r="V77" s="303" t="str">
        <f>IFERROR(LARGE('N 45-59'!$Y$300:$Y$375,V$30),"")</f>
        <v/>
      </c>
      <c r="W77" s="303" t="str">
        <f>IFERROR(LARGE('N 45-59'!$Y$300:$Y$375,W$30),"")</f>
        <v/>
      </c>
      <c r="X77" s="303" t="str">
        <f>IFERROR(LARGE('N 45-59'!$Y$300:$Y$375,X$30),"")</f>
        <v/>
      </c>
      <c r="Y77" s="303" t="str">
        <f>IFERROR(LARGE('N 45-59'!$Y$300:$Y$375,Y$30),"")</f>
        <v/>
      </c>
      <c r="Z77" s="303" t="str">
        <f>IFERROR(LARGE('N 45-59'!$Y$300:$Y$375,Z$30),"")</f>
        <v/>
      </c>
      <c r="AA77" s="303" t="str">
        <f>IFERROR(LARGE('N 45-59'!$Y$300:$Y$375,AA$30),"")</f>
        <v/>
      </c>
      <c r="AB77" s="303" t="str">
        <f>IFERROR(LARGE('N 45-59'!$Y$300:$Y$375,AB$30),"")</f>
        <v/>
      </c>
      <c r="AC77" s="303" t="str">
        <f>IFERROR(LARGE('N 45-59'!$Y$300:$Y$375,AC$30),"")</f>
        <v/>
      </c>
      <c r="AD77" s="303" t="str">
        <f>IFERROR(LARGE('N 45-59'!$Y$300:$Y$375,AD$30),"")</f>
        <v/>
      </c>
      <c r="AE77" s="303" t="str">
        <f>IFERROR(LARGE('N 45-59'!$Y$300:$Y$375,AE$30),"")</f>
        <v/>
      </c>
      <c r="AF77" s="303" t="str">
        <f>IFERROR(LARGE('N 45-59'!$Y$300:$Y$375,AF$30),"")</f>
        <v/>
      </c>
      <c r="AG77" s="303" t="str">
        <f>IFERROR(LARGE('N 45-59'!$Y$300:$Y$375,AG$30),"")</f>
        <v/>
      </c>
      <c r="AH77" s="303" t="str">
        <f>IFERROR(LARGE('N 45-59'!$Y$300:$Y$375,AH$30),"")</f>
        <v/>
      </c>
      <c r="AI77" s="303" t="str">
        <f>IFERROR(LARGE('N 45-59'!$Y$300:$Y$375,AI$30),"")</f>
        <v/>
      </c>
      <c r="AJ77" s="303" t="str">
        <f>IFERROR(LARGE('N 45-59'!$Y$300:$Y$375,AJ$30),"")</f>
        <v/>
      </c>
      <c r="AK77" s="303" t="str">
        <f>IFERROR(LARGE('N 45-59'!$Y$300:$Y$375,AK$30),"")</f>
        <v/>
      </c>
      <c r="AL77" s="303" t="str">
        <f>IFERROR(LARGE('N 45-59'!$Y$300:$Y$375,AL$30),"")</f>
        <v/>
      </c>
      <c r="AM77" s="303" t="str">
        <f>IFERROR(LARGE('N 45-59'!$Y$300:$Y$375,AM$30),"")</f>
        <v/>
      </c>
      <c r="AN77" s="303" t="str">
        <f>IFERROR(LARGE('N 45-59'!$Y$300:$Y$375,AN$30),"")</f>
        <v/>
      </c>
      <c r="AO77" s="303" t="str">
        <f>IFERROR(LARGE('N 45-59'!$Y$300:$Y$375,AO$30),"")</f>
        <v/>
      </c>
      <c r="AP77" s="303" t="str">
        <f>IFERROR(LARGE('N 45-59'!$Y$300:$Y$375,AP$30),"")</f>
        <v/>
      </c>
      <c r="AQ77" s="303" t="str">
        <f>IFERROR(LARGE('N 45-59'!$Y$300:$Y$375,AQ$30),"")</f>
        <v/>
      </c>
    </row>
    <row r="78" spans="1:43" hidden="1" x14ac:dyDescent="0.2">
      <c r="B78" s="305" t="s">
        <v>114</v>
      </c>
      <c r="D78" s="303">
        <f>IFERROR(LARGE('N 60-69'!$Y$300:$Y$375,D$30),"")</f>
        <v>9.0000300000000006</v>
      </c>
      <c r="E78" s="303" t="str">
        <f>IFERROR(LARGE('N 60-69'!$Y$300:$Y$375,E$30),"")</f>
        <v/>
      </c>
      <c r="F78" s="303" t="str">
        <f>IFERROR(LARGE('N 60-69'!$Y$300:$Y$375,F$30),"")</f>
        <v/>
      </c>
      <c r="G78" s="303" t="str">
        <f>IFERROR(LARGE('N 60-69'!$Y$300:$Y$375,G$30),"")</f>
        <v/>
      </c>
      <c r="H78" s="303" t="str">
        <f>IFERROR(LARGE('N 60-69'!$Y$300:$Y$375,H$30),"")</f>
        <v/>
      </c>
      <c r="I78" s="303" t="str">
        <f>IFERROR(LARGE('N 60-69'!$Y$300:$Y$375,I$30),"")</f>
        <v/>
      </c>
      <c r="J78" s="303" t="str">
        <f>IFERROR(LARGE('N 60-69'!$Y$300:$Y$375,J$30),"")</f>
        <v/>
      </c>
      <c r="K78" s="303" t="str">
        <f>IFERROR(LARGE('N 60-69'!$Y$300:$Y$375,K$30),"")</f>
        <v/>
      </c>
      <c r="L78" s="303" t="str">
        <f>IFERROR(LARGE('N 60-69'!$Y$300:$Y$375,L$30),"")</f>
        <v/>
      </c>
      <c r="M78" s="303" t="str">
        <f>IFERROR(LARGE('N 60-69'!$Y$300:$Y$375,M$30),"")</f>
        <v/>
      </c>
      <c r="N78" s="303" t="str">
        <f>IFERROR(LARGE('N 60-69'!$Y$300:$Y$375,N$30),"")</f>
        <v/>
      </c>
      <c r="O78" s="303" t="str">
        <f>IFERROR(LARGE('N 60-69'!$Y$300:$Y$375,O$30),"")</f>
        <v/>
      </c>
      <c r="P78" s="303" t="str">
        <f>IFERROR(LARGE('N 60-69'!$Y$300:$Y$375,P$30),"")</f>
        <v/>
      </c>
      <c r="Q78" s="303" t="str">
        <f>IFERROR(LARGE('N 60-69'!$Y$300:$Y$375,Q$30),"")</f>
        <v/>
      </c>
      <c r="R78" s="303" t="str">
        <f>IFERROR(LARGE('N 60-69'!$Y$300:$Y$375,R$30),"")</f>
        <v/>
      </c>
      <c r="S78" s="303" t="str">
        <f>IFERROR(LARGE('N 60-69'!$Y$300:$Y$375,S$30),"")</f>
        <v/>
      </c>
      <c r="T78" s="303" t="str">
        <f>IFERROR(LARGE('N 60-69'!$Y$300:$Y$375,T$30),"")</f>
        <v/>
      </c>
      <c r="U78" s="303" t="str">
        <f>IFERROR(LARGE('N 60-69'!$Y$300:$Y$375,U$30),"")</f>
        <v/>
      </c>
      <c r="V78" s="303" t="str">
        <f>IFERROR(LARGE('N 60-69'!$Y$300:$Y$375,V$30),"")</f>
        <v/>
      </c>
      <c r="W78" s="303" t="str">
        <f>IFERROR(LARGE('N 60-69'!$Y$300:$Y$375,W$30),"")</f>
        <v/>
      </c>
      <c r="X78" s="303" t="str">
        <f>IFERROR(LARGE('N 60-69'!$Y$300:$Y$375,X$30),"")</f>
        <v/>
      </c>
      <c r="Y78" s="303" t="str">
        <f>IFERROR(LARGE('N 60-69'!$Y$300:$Y$375,Y$30),"")</f>
        <v/>
      </c>
      <c r="Z78" s="303" t="str">
        <f>IFERROR(LARGE('N 60-69'!$Y$300:$Y$375,Z$30),"")</f>
        <v/>
      </c>
      <c r="AA78" s="303" t="str">
        <f>IFERROR(LARGE('N 60-69'!$Y$300:$Y$375,AA$30),"")</f>
        <v/>
      </c>
      <c r="AB78" s="303" t="str">
        <f>IFERROR(LARGE('N 60-69'!$Y$300:$Y$375,AB$30),"")</f>
        <v/>
      </c>
      <c r="AC78" s="303" t="str">
        <f>IFERROR(LARGE('N 60-69'!$Y$300:$Y$375,AC$30),"")</f>
        <v/>
      </c>
      <c r="AD78" s="303" t="str">
        <f>IFERROR(LARGE('N 60-69'!$Y$300:$Y$375,AD$30),"")</f>
        <v/>
      </c>
      <c r="AE78" s="303" t="str">
        <f>IFERROR(LARGE('N 60-69'!$Y$300:$Y$375,AE$30),"")</f>
        <v/>
      </c>
      <c r="AF78" s="303" t="str">
        <f>IFERROR(LARGE('N 60-69'!$Y$300:$Y$375,AF$30),"")</f>
        <v/>
      </c>
      <c r="AG78" s="303" t="str">
        <f>IFERROR(LARGE('N 60-69'!$Y$300:$Y$375,AG$30),"")</f>
        <v/>
      </c>
      <c r="AH78" s="303" t="str">
        <f>IFERROR(LARGE('N 60-69'!$Y$300:$Y$375,AH$30),"")</f>
        <v/>
      </c>
      <c r="AI78" s="303" t="str">
        <f>IFERROR(LARGE('N 60-69'!$Y$300:$Y$375,AI$30),"")</f>
        <v/>
      </c>
      <c r="AJ78" s="303" t="str">
        <f>IFERROR(LARGE('N 60-69'!$Y$300:$Y$375,AJ$30),"")</f>
        <v/>
      </c>
      <c r="AK78" s="303" t="str">
        <f>IFERROR(LARGE('N 60-69'!$Y$300:$Y$375,AK$30),"")</f>
        <v/>
      </c>
      <c r="AL78" s="303" t="str">
        <f>IFERROR(LARGE('N 60-69'!$Y$300:$Y$375,AL$30),"")</f>
        <v/>
      </c>
      <c r="AM78" s="303" t="str">
        <f>IFERROR(LARGE('N 60-69'!$Y$300:$Y$375,AM$30),"")</f>
        <v/>
      </c>
      <c r="AN78" s="303" t="str">
        <f>IFERROR(LARGE('N 60-69'!$Y$300:$Y$375,AN$30),"")</f>
        <v/>
      </c>
      <c r="AO78" s="303" t="str">
        <f>IFERROR(LARGE('N 60-69'!$Y$300:$Y$375,AO$30),"")</f>
        <v/>
      </c>
      <c r="AP78" s="303" t="str">
        <f>IFERROR(LARGE('N 60-69'!$Y$300:$Y$375,AP$30),"")</f>
        <v/>
      </c>
      <c r="AQ78" s="303" t="str">
        <f>IFERROR(LARGE('N 60-69'!$Y$300:$Y$375,AQ$30),"")</f>
        <v/>
      </c>
    </row>
    <row r="79" spans="1:43" hidden="1" x14ac:dyDescent="0.2">
      <c r="B79" s="305" t="s">
        <v>205</v>
      </c>
      <c r="D79" s="303">
        <f>IFERROR(LARGE('N 70+'!$Y$300:$Y$375,D$30),"")</f>
        <v>8.0000199999999992</v>
      </c>
      <c r="E79" s="303" t="str">
        <f>IFERROR(LARGE('N 70+'!$Y$300:$Y$375,E$30),"")</f>
        <v/>
      </c>
      <c r="F79" s="303" t="str">
        <f>IFERROR(LARGE('N 70+'!$Y$300:$Y$375,F$30),"")</f>
        <v/>
      </c>
      <c r="G79" s="303" t="str">
        <f>IFERROR(LARGE('N 70+'!$Y$300:$Y$375,G$30),"")</f>
        <v/>
      </c>
      <c r="H79" s="303" t="str">
        <f>IFERROR(LARGE('N 70+'!$Y$300:$Y$375,H$30),"")</f>
        <v/>
      </c>
      <c r="I79" s="303" t="str">
        <f>IFERROR(LARGE('N 70+'!$Y$300:$Y$375,I$30),"")</f>
        <v/>
      </c>
      <c r="J79" s="303" t="str">
        <f>IFERROR(LARGE('N 70+'!$Y$300:$Y$375,J$30),"")</f>
        <v/>
      </c>
      <c r="K79" s="303" t="str">
        <f>IFERROR(LARGE('N 70+'!$Y$300:$Y$375,K$30),"")</f>
        <v/>
      </c>
      <c r="L79" s="303" t="str">
        <f>IFERROR(LARGE('N 70+'!$Y$300:$Y$375,L$30),"")</f>
        <v/>
      </c>
      <c r="M79" s="303" t="str">
        <f>IFERROR(LARGE('N 70+'!$Y$300:$Y$375,M$30),"")</f>
        <v/>
      </c>
      <c r="N79" s="303" t="str">
        <f>IFERROR(LARGE('N 70+'!$Y$300:$Y$375,N$30),"")</f>
        <v/>
      </c>
      <c r="O79" s="303" t="str">
        <f>IFERROR(LARGE('N 70+'!$Y$300:$Y$375,O$30),"")</f>
        <v/>
      </c>
      <c r="P79" s="303" t="str">
        <f>IFERROR(LARGE('N 70+'!$Y$300:$Y$375,P$30),"")</f>
        <v/>
      </c>
      <c r="Q79" s="303" t="str">
        <f>IFERROR(LARGE('N 70+'!$Y$300:$Y$375,Q$30),"")</f>
        <v/>
      </c>
      <c r="R79" s="303" t="str">
        <f>IFERROR(LARGE('N 70+'!$Y$300:$Y$375,R$30),"")</f>
        <v/>
      </c>
      <c r="S79" s="303" t="str">
        <f>IFERROR(LARGE('N 70+'!$Y$300:$Y$375,S$30),"")</f>
        <v/>
      </c>
      <c r="T79" s="303" t="str">
        <f>IFERROR(LARGE('N 70+'!$Y$300:$Y$375,T$30),"")</f>
        <v/>
      </c>
      <c r="U79" s="303" t="str">
        <f>IFERROR(LARGE('N 70+'!$Y$300:$Y$375,U$30),"")</f>
        <v/>
      </c>
      <c r="V79" s="303" t="str">
        <f>IFERROR(LARGE('N 70+'!$Y$300:$Y$375,V$30),"")</f>
        <v/>
      </c>
      <c r="W79" s="303" t="str">
        <f>IFERROR(LARGE('N 70+'!$Y$300:$Y$375,W$30),"")</f>
        <v/>
      </c>
      <c r="X79" s="303" t="str">
        <f>IFERROR(LARGE('N 70+'!$Y$300:$Y$375,X$30),"")</f>
        <v/>
      </c>
      <c r="Y79" s="303" t="str">
        <f>IFERROR(LARGE('N 70+'!$Y$300:$Y$375,Y$30),"")</f>
        <v/>
      </c>
      <c r="Z79" s="303" t="str">
        <f>IFERROR(LARGE('N 70+'!$Y$300:$Y$375,Z$30),"")</f>
        <v/>
      </c>
      <c r="AA79" s="303" t="str">
        <f>IFERROR(LARGE('N 70+'!$Y$300:$Y$375,AA$30),"")</f>
        <v/>
      </c>
      <c r="AB79" s="303" t="str">
        <f>IFERROR(LARGE('N 70+'!$Y$300:$Y$375,AB$30),"")</f>
        <v/>
      </c>
      <c r="AC79" s="303" t="str">
        <f>IFERROR(LARGE('N 70+'!$Y$300:$Y$375,AC$30),"")</f>
        <v/>
      </c>
      <c r="AD79" s="303" t="str">
        <f>IFERROR(LARGE('N 70+'!$Y$300:$Y$375,AD$30),"")</f>
        <v/>
      </c>
      <c r="AE79" s="303" t="str">
        <f>IFERROR(LARGE('N 70+'!$Y$300:$Y$375,AE$30),"")</f>
        <v/>
      </c>
      <c r="AF79" s="303" t="str">
        <f>IFERROR(LARGE('N 70+'!$Y$300:$Y$375,AF$30),"")</f>
        <v/>
      </c>
      <c r="AG79" s="303" t="str">
        <f>IFERROR(LARGE('N 70+'!$Y$300:$Y$375,AG$30),"")</f>
        <v/>
      </c>
      <c r="AH79" s="303" t="str">
        <f>IFERROR(LARGE('N 70+'!$Y$300:$Y$375,AH$30),"")</f>
        <v/>
      </c>
      <c r="AI79" s="303" t="str">
        <f>IFERROR(LARGE('N 70+'!$Y$300:$Y$375,AI$30),"")</f>
        <v/>
      </c>
      <c r="AJ79" s="303" t="str">
        <f>IFERROR(LARGE('N 70+'!$Y$300:$Y$375,AJ$30),"")</f>
        <v/>
      </c>
      <c r="AK79" s="303" t="str">
        <f>IFERROR(LARGE('N 70+'!$Y$300:$Y$375,AK$30),"")</f>
        <v/>
      </c>
      <c r="AL79" s="303" t="str">
        <f>IFERROR(LARGE('N 70+'!$Y$300:$Y$375,AL$30),"")</f>
        <v/>
      </c>
      <c r="AM79" s="303" t="str">
        <f>IFERROR(LARGE('N 70+'!$Y$300:$Y$375,AM$30),"")</f>
        <v/>
      </c>
      <c r="AN79" s="303" t="str">
        <f>IFERROR(LARGE('N 70+'!$Y$300:$Y$375,AN$30),"")</f>
        <v/>
      </c>
      <c r="AO79" s="303" t="str">
        <f>IFERROR(LARGE('N 70+'!$Y$300:$Y$375,AO$30),"")</f>
        <v/>
      </c>
      <c r="AP79" s="303" t="str">
        <f>IFERROR(LARGE('N 70+'!$Y$300:$Y$375,AP$30),"")</f>
        <v/>
      </c>
      <c r="AQ79" s="303" t="str">
        <f>IFERROR(LARGE('N 70+'!$Y$300:$Y$375,AQ$30),"")</f>
        <v/>
      </c>
    </row>
    <row r="80" spans="1:43" hidden="1" x14ac:dyDescent="0.2">
      <c r="A80" s="301" t="s">
        <v>122</v>
      </c>
      <c r="B80" s="304" t="s">
        <v>111</v>
      </c>
      <c r="D80" s="303">
        <f>IFERROR(LARGE('M 35-49'!$Z$300:$Z$375,D$30),"")</f>
        <v>5.0000000000000001E-3</v>
      </c>
      <c r="E80" s="303" t="str">
        <f>IFERROR(LARGE('M 35-49'!$Z$300:$Z$375,E$30),"")</f>
        <v/>
      </c>
      <c r="F80" s="303" t="str">
        <f>IFERROR(LARGE('M 35-49'!$Z$300:$Z$375,F$30),"")</f>
        <v/>
      </c>
      <c r="G80" s="303" t="str">
        <f>IFERROR(LARGE('M 35-49'!$Z$300:$Z$375,G$30),"")</f>
        <v/>
      </c>
      <c r="H80" s="303" t="str">
        <f>IFERROR(LARGE('M 35-49'!$Z$300:$Z$375,H$30),"")</f>
        <v/>
      </c>
      <c r="I80" s="303" t="str">
        <f>IFERROR(LARGE('M 35-49'!$Z$300:$Z$375,I$30),"")</f>
        <v/>
      </c>
      <c r="J80" s="303" t="str">
        <f>IFERROR(LARGE('M 35-49'!$Z$300:$Z$375,J$30),"")</f>
        <v/>
      </c>
      <c r="K80" s="303" t="str">
        <f>IFERROR(LARGE('M 35-49'!$Z$300:$Z$375,K$30),"")</f>
        <v/>
      </c>
      <c r="L80" s="303" t="str">
        <f>IFERROR(LARGE('M 35-49'!$Z$300:$Z$375,L$30),"")</f>
        <v/>
      </c>
      <c r="M80" s="303" t="str">
        <f>IFERROR(LARGE('M 35-49'!$Z$300:$Z$375,M$30),"")</f>
        <v/>
      </c>
      <c r="N80" s="303" t="str">
        <f>IFERROR(LARGE('M 35-49'!$Z$300:$Z$375,N$30),"")</f>
        <v/>
      </c>
      <c r="O80" s="303" t="str">
        <f>IFERROR(LARGE('M 35-49'!$Z$300:$Z$375,O$30),"")</f>
        <v/>
      </c>
      <c r="P80" s="303" t="str">
        <f>IFERROR(LARGE('M 35-49'!$Z$300:$Z$375,P$30),"")</f>
        <v/>
      </c>
      <c r="Q80" s="303" t="str">
        <f>IFERROR(LARGE('M 35-49'!$Z$300:$Z$375,Q$30),"")</f>
        <v/>
      </c>
      <c r="R80" s="303" t="str">
        <f>IFERROR(LARGE('M 35-49'!$Z$300:$Z$375,R$30),"")</f>
        <v/>
      </c>
      <c r="S80" s="303" t="str">
        <f>IFERROR(LARGE('M 35-49'!$Z$300:$Z$375,S$30),"")</f>
        <v/>
      </c>
      <c r="T80" s="303" t="str">
        <f>IFERROR(LARGE('M 35-49'!$Z$300:$Z$375,T$30),"")</f>
        <v/>
      </c>
      <c r="U80" s="303" t="str">
        <f>IFERROR(LARGE('M 35-49'!$Z$300:$Z$375,U$30),"")</f>
        <v/>
      </c>
      <c r="V80" s="303" t="str">
        <f>IFERROR(LARGE('M 35-49'!$Z$300:$Z$375,V$30),"")</f>
        <v/>
      </c>
      <c r="W80" s="303" t="str">
        <f>IFERROR(LARGE('M 35-49'!$Z$300:$Z$375,W$30),"")</f>
        <v/>
      </c>
      <c r="X80" s="303" t="str">
        <f>IFERROR(LARGE('M 35-49'!$Z$300:$Z$375,X$30),"")</f>
        <v/>
      </c>
      <c r="Y80" s="303" t="str">
        <f>IFERROR(LARGE('M 35-49'!$Z$300:$Z$375,Y$30),"")</f>
        <v/>
      </c>
      <c r="Z80" s="303" t="str">
        <f>IFERROR(LARGE('M 35-49'!$Z$300:$Z$375,Z$30),"")</f>
        <v/>
      </c>
      <c r="AA80" s="303" t="str">
        <f>IFERROR(LARGE('M 35-49'!$Z$300:$Z$375,AA$30),"")</f>
        <v/>
      </c>
      <c r="AB80" s="303" t="str">
        <f>IFERROR(LARGE('M 35-49'!$Z$300:$Z$375,AB$30),"")</f>
        <v/>
      </c>
      <c r="AC80" s="303" t="str">
        <f>IFERROR(LARGE('M 35-49'!$Z$300:$Z$375,AC$30),"")</f>
        <v/>
      </c>
      <c r="AD80" s="303" t="str">
        <f>IFERROR(LARGE('M 35-49'!$Z$300:$Z$375,AD$30),"")</f>
        <v/>
      </c>
      <c r="AE80" s="303" t="str">
        <f>IFERROR(LARGE('M 35-49'!$Z$300:$Z$375,AE$30),"")</f>
        <v/>
      </c>
      <c r="AF80" s="303" t="str">
        <f>IFERROR(LARGE('M 35-49'!$Z$300:$Z$375,AF$30),"")</f>
        <v/>
      </c>
      <c r="AG80" s="303" t="str">
        <f>IFERROR(LARGE('M 35-49'!$Z$300:$Z$375,AG$30),"")</f>
        <v/>
      </c>
      <c r="AH80" s="303" t="str">
        <f>IFERROR(LARGE('M 35-49'!$Z$300:$Z$375,AH$30),"")</f>
        <v/>
      </c>
      <c r="AI80" s="303" t="str">
        <f>IFERROR(LARGE('M 35-49'!$Z$300:$Z$375,AI$30),"")</f>
        <v/>
      </c>
      <c r="AJ80" s="303" t="str">
        <f>IFERROR(LARGE('M 35-49'!$Z$300:$Z$375,AJ$30),"")</f>
        <v/>
      </c>
      <c r="AK80" s="303" t="str">
        <f>IFERROR(LARGE('M 35-49'!$Z$300:$Z$375,AK$30),"")</f>
        <v/>
      </c>
      <c r="AL80" s="303" t="str">
        <f>IFERROR(LARGE('M 35-49'!$Z$300:$Z$375,AL$30),"")</f>
        <v/>
      </c>
      <c r="AM80" s="303" t="str">
        <f>IFERROR(LARGE('M 35-49'!$Z$300:$Z$375,AM$30),"")</f>
        <v/>
      </c>
      <c r="AN80" s="303" t="str">
        <f>IFERROR(LARGE('M 35-49'!$Z$300:$Z$375,AN$30),"")</f>
        <v/>
      </c>
      <c r="AO80" s="303" t="str">
        <f>IFERROR(LARGE('M 35-49'!$Z$300:$Z$375,AO$30),"")</f>
        <v/>
      </c>
      <c r="AP80" s="303" t="str">
        <f>IFERROR(LARGE('M 35-49'!$Z$300:$Z$375,AP$30),"")</f>
        <v/>
      </c>
      <c r="AQ80" s="303" t="str">
        <f>IFERROR(LARGE('M 35-49'!$Z$300:$Z$375,AQ$30),"")</f>
        <v/>
      </c>
    </row>
    <row r="81" spans="1:43" hidden="1" x14ac:dyDescent="0.2">
      <c r="B81" s="304" t="s">
        <v>112</v>
      </c>
      <c r="D81" s="303">
        <f>IFERROR(LARGE('M 50-59'!$Z$300:$Z$375,D$30),"")</f>
        <v>5.0039999999999996</v>
      </c>
      <c r="E81" s="303" t="str">
        <f>IFERROR(LARGE('M 50-59'!$Z$300:$Z$375,E$30),"")</f>
        <v/>
      </c>
      <c r="F81" s="303" t="str">
        <f>IFERROR(LARGE('M 50-59'!$Z$300:$Z$375,F$30),"")</f>
        <v/>
      </c>
      <c r="G81" s="303" t="str">
        <f>IFERROR(LARGE('M 50-59'!$Z$300:$Z$375,G$30),"")</f>
        <v/>
      </c>
      <c r="H81" s="303" t="str">
        <f>IFERROR(LARGE('M 50-59'!$Z$300:$Z$375,H$30),"")</f>
        <v/>
      </c>
      <c r="I81" s="303" t="str">
        <f>IFERROR(LARGE('M 50-59'!$Z$300:$Z$375,I$30),"")</f>
        <v/>
      </c>
      <c r="J81" s="303" t="str">
        <f>IFERROR(LARGE('M 50-59'!$Z$300:$Z$375,J$30),"")</f>
        <v/>
      </c>
      <c r="K81" s="303" t="str">
        <f>IFERROR(LARGE('M 50-59'!$Z$300:$Z$375,K$30),"")</f>
        <v/>
      </c>
      <c r="L81" s="303" t="str">
        <f>IFERROR(LARGE('M 50-59'!$Z$300:$Z$375,L$30),"")</f>
        <v/>
      </c>
      <c r="M81" s="303" t="str">
        <f>IFERROR(LARGE('M 50-59'!$Z$300:$Z$375,M$30),"")</f>
        <v/>
      </c>
      <c r="N81" s="303" t="str">
        <f>IFERROR(LARGE('M 50-59'!$Z$300:$Z$375,N$30),"")</f>
        <v/>
      </c>
      <c r="O81" s="303" t="str">
        <f>IFERROR(LARGE('M 50-59'!$Z$300:$Z$375,O$30),"")</f>
        <v/>
      </c>
      <c r="P81" s="303" t="str">
        <f>IFERROR(LARGE('M 50-59'!$Z$300:$Z$375,P$30),"")</f>
        <v/>
      </c>
      <c r="Q81" s="303" t="str">
        <f>IFERROR(LARGE('M 50-59'!$Z$300:$Z$375,Q$30),"")</f>
        <v/>
      </c>
      <c r="R81" s="303" t="str">
        <f>IFERROR(LARGE('M 50-59'!$Z$300:$Z$375,R$30),"")</f>
        <v/>
      </c>
      <c r="S81" s="303" t="str">
        <f>IFERROR(LARGE('M 50-59'!$Z$300:$Z$375,S$30),"")</f>
        <v/>
      </c>
      <c r="T81" s="303" t="str">
        <f>IFERROR(LARGE('M 50-59'!$Z$300:$Z$375,T$30),"")</f>
        <v/>
      </c>
      <c r="U81" s="303" t="str">
        <f>IFERROR(LARGE('M 50-59'!$Z$300:$Z$375,U$30),"")</f>
        <v/>
      </c>
      <c r="V81" s="303" t="str">
        <f>IFERROR(LARGE('M 50-59'!$Z$300:$Z$375,V$30),"")</f>
        <v/>
      </c>
      <c r="W81" s="303" t="str">
        <f>IFERROR(LARGE('M 50-59'!$Z$300:$Z$375,W$30),"")</f>
        <v/>
      </c>
      <c r="X81" s="303" t="str">
        <f>IFERROR(LARGE('M 50-59'!$Z$300:$Z$375,X$30),"")</f>
        <v/>
      </c>
      <c r="Y81" s="303" t="str">
        <f>IFERROR(LARGE('M 50-59'!$Z$300:$Z$375,Y$30),"")</f>
        <v/>
      </c>
      <c r="Z81" s="303" t="str">
        <f>IFERROR(LARGE('M 50-59'!$Z$300:$Z$375,Z$30),"")</f>
        <v/>
      </c>
      <c r="AA81" s="303" t="str">
        <f>IFERROR(LARGE('M 50-59'!$Z$300:$Z$375,AA$30),"")</f>
        <v/>
      </c>
      <c r="AB81" s="303" t="str">
        <f>IFERROR(LARGE('M 50-59'!$Z$300:$Z$375,AB$30),"")</f>
        <v/>
      </c>
      <c r="AC81" s="303" t="str">
        <f>IFERROR(LARGE('M 50-59'!$Z$300:$Z$375,AC$30),"")</f>
        <v/>
      </c>
      <c r="AD81" s="303" t="str">
        <f>IFERROR(LARGE('M 50-59'!$Z$300:$Z$375,AD$30),"")</f>
        <v/>
      </c>
      <c r="AE81" s="303" t="str">
        <f>IFERROR(LARGE('M 50-59'!$Z$300:$Z$375,AE$30),"")</f>
        <v/>
      </c>
      <c r="AF81" s="303" t="str">
        <f>IFERROR(LARGE('M 50-59'!$Z$300:$Z$375,AF$30),"")</f>
        <v/>
      </c>
      <c r="AG81" s="303" t="str">
        <f>IFERROR(LARGE('M 50-59'!$Z$300:$Z$375,AG$30),"")</f>
        <v/>
      </c>
      <c r="AH81" s="303" t="str">
        <f>IFERROR(LARGE('M 50-59'!$Z$300:$Z$375,AH$30),"")</f>
        <v/>
      </c>
      <c r="AI81" s="303" t="str">
        <f>IFERROR(LARGE('M 50-59'!$Z$300:$Z$375,AI$30),"")</f>
        <v/>
      </c>
      <c r="AJ81" s="303" t="str">
        <f>IFERROR(LARGE('M 50-59'!$Z$300:$Z$375,AJ$30),"")</f>
        <v/>
      </c>
      <c r="AK81" s="303" t="str">
        <f>IFERROR(LARGE('M 50-59'!$Z$300:$Z$375,AK$30),"")</f>
        <v/>
      </c>
      <c r="AL81" s="303" t="str">
        <f>IFERROR(LARGE('M 50-59'!$Z$300:$Z$375,AL$30),"")</f>
        <v/>
      </c>
      <c r="AM81" s="303" t="str">
        <f>IFERROR(LARGE('M 50-59'!$Z$300:$Z$375,AM$30),"")</f>
        <v/>
      </c>
      <c r="AN81" s="303" t="str">
        <f>IFERROR(LARGE('M 50-59'!$Z$300:$Z$375,AN$30),"")</f>
        <v/>
      </c>
      <c r="AO81" s="303" t="str">
        <f>IFERROR(LARGE('M 50-59'!$Z$300:$Z$375,AO$30),"")</f>
        <v/>
      </c>
      <c r="AP81" s="303" t="str">
        <f>IFERROR(LARGE('M 50-59'!$Z$300:$Z$375,AP$30),"")</f>
        <v/>
      </c>
      <c r="AQ81" s="303" t="str">
        <f>IFERROR(LARGE('M 50-59'!$Z$300:$Z$375,AQ$30),"")</f>
        <v/>
      </c>
    </row>
    <row r="82" spans="1:43" hidden="1" x14ac:dyDescent="0.2">
      <c r="B82" s="304" t="s">
        <v>113</v>
      </c>
      <c r="D82" s="303" t="str">
        <f>IFERROR(LARGE('M 60-69'!$Z$300:$Z$375,D$30),"")</f>
        <v/>
      </c>
      <c r="E82" s="303" t="str">
        <f>IFERROR(LARGE('M 60-69'!$Z$300:$Z$375,E$30),"")</f>
        <v/>
      </c>
      <c r="F82" s="303" t="str">
        <f>IFERROR(LARGE('M 60-69'!$Z$300:$Z$375,F$30),"")</f>
        <v/>
      </c>
      <c r="G82" s="303" t="str">
        <f>IFERROR(LARGE('M 60-69'!$Z$300:$Z$375,G$30),"")</f>
        <v/>
      </c>
      <c r="H82" s="303" t="str">
        <f>IFERROR(LARGE('M 60-69'!$Z$300:$Z$375,H$30),"")</f>
        <v/>
      </c>
      <c r="I82" s="303" t="str">
        <f>IFERROR(LARGE('M 60-69'!$Z$300:$Z$375,I$30),"")</f>
        <v/>
      </c>
      <c r="J82" s="303" t="str">
        <f>IFERROR(LARGE('M 60-69'!$Z$300:$Z$375,J$30),"")</f>
        <v/>
      </c>
      <c r="K82" s="303" t="str">
        <f>IFERROR(LARGE('M 60-69'!$Z$300:$Z$375,K$30),"")</f>
        <v/>
      </c>
      <c r="L82" s="303" t="str">
        <f>IFERROR(LARGE('M 60-69'!$Z$300:$Z$375,L$30),"")</f>
        <v/>
      </c>
      <c r="M82" s="303" t="str">
        <f>IFERROR(LARGE('M 60-69'!$Z$300:$Z$375,M$30),"")</f>
        <v/>
      </c>
      <c r="N82" s="303" t="str">
        <f>IFERROR(LARGE('M 60-69'!$Z$300:$Z$375,N$30),"")</f>
        <v/>
      </c>
      <c r="O82" s="303" t="str">
        <f>IFERROR(LARGE('M 60-69'!$Z$300:$Z$375,O$30),"")</f>
        <v/>
      </c>
      <c r="P82" s="303" t="str">
        <f>IFERROR(LARGE('M 60-69'!$Z$300:$Z$375,P$30),"")</f>
        <v/>
      </c>
      <c r="Q82" s="303" t="str">
        <f>IFERROR(LARGE('M 60-69'!$Z$300:$Z$375,Q$30),"")</f>
        <v/>
      </c>
      <c r="R82" s="303" t="str">
        <f>IFERROR(LARGE('M 60-69'!$Z$300:$Z$375,R$30),"")</f>
        <v/>
      </c>
      <c r="S82" s="303" t="str">
        <f>IFERROR(LARGE('M 60-69'!$Z$300:$Z$375,S$30),"")</f>
        <v/>
      </c>
      <c r="T82" s="303" t="str">
        <f>IFERROR(LARGE('M 60-69'!$Z$300:$Z$375,T$30),"")</f>
        <v/>
      </c>
      <c r="U82" s="303" t="str">
        <f>IFERROR(LARGE('M 60-69'!$Z$300:$Z$375,U$30),"")</f>
        <v/>
      </c>
      <c r="V82" s="303" t="str">
        <f>IFERROR(LARGE('M 60-69'!$Z$300:$Z$375,V$30),"")</f>
        <v/>
      </c>
      <c r="W82" s="303" t="str">
        <f>IFERROR(LARGE('M 60-69'!$Z$300:$Z$375,W$30),"")</f>
        <v/>
      </c>
      <c r="X82" s="303" t="str">
        <f>IFERROR(LARGE('M 60-69'!$Z$300:$Z$375,X$30),"")</f>
        <v/>
      </c>
      <c r="Y82" s="303" t="str">
        <f>IFERROR(LARGE('M 60-69'!$Z$300:$Z$375,Y$30),"")</f>
        <v/>
      </c>
      <c r="Z82" s="303" t="str">
        <f>IFERROR(LARGE('M 60-69'!$Z$300:$Z$375,Z$30),"")</f>
        <v/>
      </c>
      <c r="AA82" s="303" t="str">
        <f>IFERROR(LARGE('M 60-69'!$Z$300:$Z$375,AA$30),"")</f>
        <v/>
      </c>
      <c r="AB82" s="303" t="str">
        <f>IFERROR(LARGE('M 60-69'!$Z$300:$Z$375,AB$30),"")</f>
        <v/>
      </c>
      <c r="AC82" s="303" t="str">
        <f>IFERROR(LARGE('M 60-69'!$Z$300:$Z$375,AC$30),"")</f>
        <v/>
      </c>
      <c r="AD82" s="303" t="str">
        <f>IFERROR(LARGE('M 60-69'!$Z$300:$Z$375,AD$30),"")</f>
        <v/>
      </c>
      <c r="AE82" s="303" t="str">
        <f>IFERROR(LARGE('M 60-69'!$Z$300:$Z$375,AE$30),"")</f>
        <v/>
      </c>
      <c r="AF82" s="303" t="str">
        <f>IFERROR(LARGE('M 60-69'!$Z$300:$Z$375,AF$30),"")</f>
        <v/>
      </c>
      <c r="AG82" s="303" t="str">
        <f>IFERROR(LARGE('M 60-69'!$Z$300:$Z$375,AG$30),"")</f>
        <v/>
      </c>
      <c r="AH82" s="303" t="str">
        <f>IFERROR(LARGE('M 60-69'!$Z$300:$Z$375,AH$30),"")</f>
        <v/>
      </c>
      <c r="AI82" s="303" t="str">
        <f>IFERROR(LARGE('M 60-69'!$Z$300:$Z$375,AI$30),"")</f>
        <v/>
      </c>
      <c r="AJ82" s="303" t="str">
        <f>IFERROR(LARGE('M 60-69'!$Z$300:$Z$375,AJ$30),"")</f>
        <v/>
      </c>
      <c r="AK82" s="303" t="str">
        <f>IFERROR(LARGE('M 60-69'!$Z$300:$Z$375,AK$30),"")</f>
        <v/>
      </c>
      <c r="AL82" s="303" t="str">
        <f>IFERROR(LARGE('M 60-69'!$Z$300:$Z$375,AL$30),"")</f>
        <v/>
      </c>
      <c r="AM82" s="303" t="str">
        <f>IFERROR(LARGE('M 60-69'!$Z$300:$Z$375,AM$30),"")</f>
        <v/>
      </c>
      <c r="AN82" s="303" t="str">
        <f>IFERROR(LARGE('M 60-69'!$Z$300:$Z$375,AN$30),"")</f>
        <v/>
      </c>
      <c r="AO82" s="303" t="str">
        <f>IFERROR(LARGE('M 60-69'!$Z$300:$Z$375,AO$30),"")</f>
        <v/>
      </c>
      <c r="AP82" s="303" t="str">
        <f>IFERROR(LARGE('M 60-69'!$Z$300:$Z$375,AP$30),"")</f>
        <v/>
      </c>
      <c r="AQ82" s="303" t="str">
        <f>IFERROR(LARGE('M 60-69'!$Z$300:$Z$375,AQ$30),"")</f>
        <v/>
      </c>
    </row>
    <row r="83" spans="1:43" hidden="1" x14ac:dyDescent="0.2">
      <c r="B83" s="304" t="s">
        <v>202</v>
      </c>
      <c r="D83" s="303">
        <f>IFERROR(LARGE('M 70+'!$Y$300:$Y$375,D$30),"")</f>
        <v>5.0019999999999998</v>
      </c>
      <c r="E83" s="303" t="str">
        <f>IFERROR(LARGE('M 70+'!$Y$300:$Y$375,E$30),"")</f>
        <v/>
      </c>
      <c r="F83" s="303" t="str">
        <f>IFERROR(LARGE('M 70+'!$Y$300:$Y$375,F$30),"")</f>
        <v/>
      </c>
      <c r="G83" s="303" t="str">
        <f>IFERROR(LARGE('M 70+'!$Y$300:$Y$375,G$30),"")</f>
        <v/>
      </c>
      <c r="H83" s="303" t="str">
        <f>IFERROR(LARGE('M 70+'!$Y$300:$Y$375,H$30),"")</f>
        <v/>
      </c>
      <c r="I83" s="303" t="str">
        <f>IFERROR(LARGE('M 70+'!$Y$300:$Y$375,I$30),"")</f>
        <v/>
      </c>
      <c r="J83" s="303" t="str">
        <f>IFERROR(LARGE('M 70+'!$Y$300:$Y$375,J$30),"")</f>
        <v/>
      </c>
      <c r="K83" s="303" t="str">
        <f>IFERROR(LARGE('M 70+'!$Y$300:$Y$375,K$30),"")</f>
        <v/>
      </c>
      <c r="L83" s="303" t="str">
        <f>IFERROR(LARGE('M 70+'!$Y$300:$Y$375,L$30),"")</f>
        <v/>
      </c>
      <c r="M83" s="303" t="str">
        <f>IFERROR(LARGE('M 70+'!$Y$300:$Y$375,M$30),"")</f>
        <v/>
      </c>
      <c r="N83" s="303" t="str">
        <f>IFERROR(LARGE('M 70+'!$Y$300:$Y$375,N$30),"")</f>
        <v/>
      </c>
      <c r="O83" s="303" t="str">
        <f>IFERROR(LARGE('M 70+'!$Y$300:$Y$375,O$30),"")</f>
        <v/>
      </c>
      <c r="P83" s="303" t="str">
        <f>IFERROR(LARGE('M 70+'!$Y$300:$Y$375,P$30),"")</f>
        <v/>
      </c>
      <c r="Q83" s="303" t="str">
        <f>IFERROR(LARGE('M 70+'!$Y$300:$Y$375,Q$30),"")</f>
        <v/>
      </c>
      <c r="R83" s="303" t="str">
        <f>IFERROR(LARGE('M 70+'!$Y$300:$Y$375,R$30),"")</f>
        <v/>
      </c>
      <c r="S83" s="303" t="str">
        <f>IFERROR(LARGE('M 70+'!$Y$300:$Y$375,S$30),"")</f>
        <v/>
      </c>
      <c r="T83" s="303" t="str">
        <f>IFERROR(LARGE('M 70+'!$Y$300:$Y$375,T$30),"")</f>
        <v/>
      </c>
      <c r="U83" s="303" t="str">
        <f>IFERROR(LARGE('M 70+'!$Y$300:$Y$375,U$30),"")</f>
        <v/>
      </c>
      <c r="V83" s="303" t="str">
        <f>IFERROR(LARGE('M 70+'!$Y$300:$Y$375,V$30),"")</f>
        <v/>
      </c>
      <c r="W83" s="303" t="str">
        <f>IFERROR(LARGE('M 70+'!$Y$300:$Y$375,W$30),"")</f>
        <v/>
      </c>
      <c r="X83" s="303" t="str">
        <f>IFERROR(LARGE('M 70+'!$Y$300:$Y$375,X$30),"")</f>
        <v/>
      </c>
      <c r="Y83" s="303" t="str">
        <f>IFERROR(LARGE('M 70+'!$Y$300:$Y$375,Y$30),"")</f>
        <v/>
      </c>
      <c r="Z83" s="303" t="str">
        <f>IFERROR(LARGE('M 70+'!$Y$300:$Y$375,Z$30),"")</f>
        <v/>
      </c>
      <c r="AA83" s="303" t="str">
        <f>IFERROR(LARGE('M 70+'!$Y$300:$Y$375,AA$30),"")</f>
        <v/>
      </c>
      <c r="AB83" s="303" t="str">
        <f>IFERROR(LARGE('M 70+'!$Y$300:$Y$375,AB$30),"")</f>
        <v/>
      </c>
      <c r="AC83" s="303" t="str">
        <f>IFERROR(LARGE('M 70+'!$Y$300:$Y$375,AC$30),"")</f>
        <v/>
      </c>
      <c r="AD83" s="303" t="str">
        <f>IFERROR(LARGE('M 70+'!$Y$300:$Y$375,AD$30),"")</f>
        <v/>
      </c>
      <c r="AE83" s="303" t="str">
        <f>IFERROR(LARGE('M 70+'!$Y$300:$Y$375,AE$30),"")</f>
        <v/>
      </c>
      <c r="AF83" s="303" t="str">
        <f>IFERROR(LARGE('M 70+'!$Y$300:$Y$375,AF$30),"")</f>
        <v/>
      </c>
      <c r="AG83" s="303" t="str">
        <f>IFERROR(LARGE('M 70+'!$Y$300:$Y$375,AG$30),"")</f>
        <v/>
      </c>
      <c r="AH83" s="303" t="str">
        <f>IFERROR(LARGE('M 70+'!$Y$300:$Y$375,AH$30),"")</f>
        <v/>
      </c>
      <c r="AI83" s="303" t="str">
        <f>IFERROR(LARGE('M 70+'!$Y$300:$Y$375,AI$30),"")</f>
        <v/>
      </c>
      <c r="AJ83" s="303" t="str">
        <f>IFERROR(LARGE('M 70+'!$Y$300:$Y$375,AJ$30),"")</f>
        <v/>
      </c>
      <c r="AK83" s="303" t="str">
        <f>IFERROR(LARGE('M 70+'!$Y$300:$Y$375,AK$30),"")</f>
        <v/>
      </c>
      <c r="AL83" s="303" t="str">
        <f>IFERROR(LARGE('M 70+'!$Y$300:$Y$375,AL$30),"")</f>
        <v/>
      </c>
      <c r="AM83" s="303" t="str">
        <f>IFERROR(LARGE('M 70+'!$Y$300:$Y$375,AM$30),"")</f>
        <v/>
      </c>
      <c r="AN83" s="303" t="str">
        <f>IFERROR(LARGE('M 70+'!$Y$300:$Y$375,AN$30),"")</f>
        <v/>
      </c>
      <c r="AO83" s="303" t="str">
        <f>IFERROR(LARGE('M 70+'!$Y$300:$Y$375,AO$30),"")</f>
        <v/>
      </c>
      <c r="AP83" s="303" t="str">
        <f>IFERROR(LARGE('M 70+'!$Y$300:$Y$375,AP$30),"")</f>
        <v/>
      </c>
      <c r="AQ83" s="303" t="str">
        <f>IFERROR(LARGE('M 70+'!$Y$300:$Y$375,AQ$30),"")</f>
        <v/>
      </c>
    </row>
    <row r="84" spans="1:43" hidden="1" x14ac:dyDescent="0.2">
      <c r="B84" s="305" t="s">
        <v>203</v>
      </c>
      <c r="D84" s="303" t="str">
        <f>IFERROR(LARGE('N 35-44'!$Z$300:$Z$375,D$30),"")</f>
        <v/>
      </c>
      <c r="E84" s="303" t="str">
        <f>IFERROR(LARGE('N 35-44'!$Z$300:$Z$375,E$30),"")</f>
        <v/>
      </c>
      <c r="F84" s="303" t="str">
        <f>IFERROR(LARGE('N 35-44'!$Z$300:$Z$375,F$30),"")</f>
        <v/>
      </c>
      <c r="G84" s="303" t="str">
        <f>IFERROR(LARGE('N 35-44'!$Z$300:$Z$375,G$30),"")</f>
        <v/>
      </c>
      <c r="H84" s="303" t="str">
        <f>IFERROR(LARGE('N 35-44'!$Z$300:$Z$375,H$30),"")</f>
        <v/>
      </c>
      <c r="I84" s="303" t="str">
        <f>IFERROR(LARGE('N 35-44'!$Z$300:$Z$375,I$30),"")</f>
        <v/>
      </c>
      <c r="J84" s="303" t="str">
        <f>IFERROR(LARGE('N 35-44'!$Z$300:$Z$375,J$30),"")</f>
        <v/>
      </c>
      <c r="K84" s="303" t="str">
        <f>IFERROR(LARGE('N 35-44'!$Z$300:$Z$375,K$30),"")</f>
        <v/>
      </c>
      <c r="L84" s="303" t="str">
        <f>IFERROR(LARGE('N 35-44'!$Z$300:$Z$375,L$30),"")</f>
        <v/>
      </c>
      <c r="M84" s="303" t="str">
        <f>IFERROR(LARGE('N 35-44'!$Z$300:$Z$375,M$30),"")</f>
        <v/>
      </c>
      <c r="N84" s="303" t="str">
        <f>IFERROR(LARGE('N 35-44'!$Z$300:$Z$375,N$30),"")</f>
        <v/>
      </c>
      <c r="O84" s="303" t="str">
        <f>IFERROR(LARGE('N 35-44'!$Z$300:$Z$375,O$30),"")</f>
        <v/>
      </c>
      <c r="P84" s="303" t="str">
        <f>IFERROR(LARGE('N 35-44'!$Z$300:$Z$375,P$30),"")</f>
        <v/>
      </c>
      <c r="Q84" s="303" t="str">
        <f>IFERROR(LARGE('N 35-44'!$Z$300:$Z$375,Q$30),"")</f>
        <v/>
      </c>
      <c r="R84" s="303" t="str">
        <f>IFERROR(LARGE('N 35-44'!$Z$300:$Z$375,R$30),"")</f>
        <v/>
      </c>
      <c r="S84" s="303" t="str">
        <f>IFERROR(LARGE('N 35-44'!$Z$300:$Z$375,S$30),"")</f>
        <v/>
      </c>
      <c r="T84" s="303" t="str">
        <f>IFERROR(LARGE('N 35-44'!$Z$300:$Z$375,T$30),"")</f>
        <v/>
      </c>
      <c r="U84" s="303" t="str">
        <f>IFERROR(LARGE('N 35-44'!$Z$300:$Z$375,U$30),"")</f>
        <v/>
      </c>
      <c r="V84" s="303" t="str">
        <f>IFERROR(LARGE('N 35-44'!$Z$300:$Z$375,V$30),"")</f>
        <v/>
      </c>
      <c r="W84" s="303" t="str">
        <f>IFERROR(LARGE('N 35-44'!$Z$300:$Z$375,W$30),"")</f>
        <v/>
      </c>
      <c r="X84" s="303" t="str">
        <f>IFERROR(LARGE('N 35-44'!$Z$300:$Z$375,X$30),"")</f>
        <v/>
      </c>
      <c r="Y84" s="303" t="str">
        <f>IFERROR(LARGE('N 35-44'!$Z$300:$Z$375,Y$30),"")</f>
        <v/>
      </c>
      <c r="Z84" s="303" t="str">
        <f>IFERROR(LARGE('N 35-44'!$Z$300:$Z$375,Z$30),"")</f>
        <v/>
      </c>
      <c r="AA84" s="303" t="str">
        <f>IFERROR(LARGE('N 35-44'!$Z$300:$Z$375,AA$30),"")</f>
        <v/>
      </c>
      <c r="AB84" s="303" t="str">
        <f>IFERROR(LARGE('N 35-44'!$Z$300:$Z$375,AB$30),"")</f>
        <v/>
      </c>
      <c r="AC84" s="303" t="str">
        <f>IFERROR(LARGE('N 35-44'!$Z$300:$Z$375,AC$30),"")</f>
        <v/>
      </c>
      <c r="AD84" s="303" t="str">
        <f>IFERROR(LARGE('N 35-44'!$Z$300:$Z$375,AD$30),"")</f>
        <v/>
      </c>
      <c r="AE84" s="303" t="str">
        <f>IFERROR(LARGE('N 35-44'!$Z$300:$Z$375,AE$30),"")</f>
        <v/>
      </c>
      <c r="AF84" s="303" t="str">
        <f>IFERROR(LARGE('N 35-44'!$Z$300:$Z$375,AF$30),"")</f>
        <v/>
      </c>
      <c r="AG84" s="303" t="str">
        <f>IFERROR(LARGE('N 35-44'!$Z$300:$Z$375,AG$30),"")</f>
        <v/>
      </c>
      <c r="AH84" s="303" t="str">
        <f>IFERROR(LARGE('N 35-44'!$Z$300:$Z$375,AH$30),"")</f>
        <v/>
      </c>
      <c r="AI84" s="303" t="str">
        <f>IFERROR(LARGE('N 35-44'!$Z$300:$Z$375,AI$30),"")</f>
        <v/>
      </c>
      <c r="AJ84" s="303" t="str">
        <f>IFERROR(LARGE('N 35-44'!$Z$300:$Z$375,AJ$30),"")</f>
        <v/>
      </c>
      <c r="AK84" s="303" t="str">
        <f>IFERROR(LARGE('N 35-44'!$Z$300:$Z$375,AK$30),"")</f>
        <v/>
      </c>
      <c r="AL84" s="303" t="str">
        <f>IFERROR(LARGE('N 35-44'!$Z$300:$Z$375,AL$30),"")</f>
        <v/>
      </c>
      <c r="AM84" s="303" t="str">
        <f>IFERROR(LARGE('N 35-44'!$Z$300:$Z$375,AM$30),"")</f>
        <v/>
      </c>
      <c r="AN84" s="303" t="str">
        <f>IFERROR(LARGE('N 35-44'!$Z$300:$Z$375,AN$30),"")</f>
        <v/>
      </c>
      <c r="AO84" s="303" t="str">
        <f>IFERROR(LARGE('N 35-44'!$Z$300:$Z$375,AO$30),"")</f>
        <v/>
      </c>
      <c r="AP84" s="303" t="str">
        <f>IFERROR(LARGE('N 35-44'!$Z$300:$Z$375,AP$30),"")</f>
        <v/>
      </c>
      <c r="AQ84" s="303" t="str">
        <f>IFERROR(LARGE('N 35-44'!$Z$300:$Z$375,AQ$30),"")</f>
        <v/>
      </c>
    </row>
    <row r="85" spans="1:43" hidden="1" x14ac:dyDescent="0.2">
      <c r="B85" s="305" t="s">
        <v>204</v>
      </c>
      <c r="D85" s="303">
        <f>IFERROR(LARGE('N 45-59'!$Z$300:$Z$375,D$30),"")</f>
        <v>10.00004</v>
      </c>
      <c r="E85" s="303">
        <f>IFERROR(LARGE('N 45-59'!$Z$300:$Z$375,E$30),"")</f>
        <v>8.0000400000000003</v>
      </c>
      <c r="F85" s="303" t="str">
        <f>IFERROR(LARGE('N 45-59'!$Z$300:$Z$375,F$30),"")</f>
        <v/>
      </c>
      <c r="G85" s="303" t="str">
        <f>IFERROR(LARGE('N 45-59'!$Z$300:$Z$375,G$30),"")</f>
        <v/>
      </c>
      <c r="H85" s="303" t="str">
        <f>IFERROR(LARGE('N 45-59'!$Z$300:$Z$375,H$30),"")</f>
        <v/>
      </c>
      <c r="I85" s="303" t="str">
        <f>IFERROR(LARGE('N 45-59'!$Z$300:$Z$375,I$30),"")</f>
        <v/>
      </c>
      <c r="J85" s="303" t="str">
        <f>IFERROR(LARGE('N 45-59'!$Z$300:$Z$375,J$30),"")</f>
        <v/>
      </c>
      <c r="K85" s="303" t="str">
        <f>IFERROR(LARGE('N 45-59'!$Z$300:$Z$375,K$30),"")</f>
        <v/>
      </c>
      <c r="L85" s="303" t="str">
        <f>IFERROR(LARGE('N 45-59'!$Z$300:$Z$375,L$30),"")</f>
        <v/>
      </c>
      <c r="M85" s="303" t="str">
        <f>IFERROR(LARGE('N 45-59'!$Z$300:$Z$375,M$30),"")</f>
        <v/>
      </c>
      <c r="N85" s="303" t="str">
        <f>IFERROR(LARGE('N 45-59'!$Z$300:$Z$375,N$30),"")</f>
        <v/>
      </c>
      <c r="O85" s="303" t="str">
        <f>IFERROR(LARGE('N 45-59'!$Z$300:$Z$375,O$30),"")</f>
        <v/>
      </c>
      <c r="P85" s="303" t="str">
        <f>IFERROR(LARGE('N 45-59'!$Z$300:$Z$375,P$30),"")</f>
        <v/>
      </c>
      <c r="Q85" s="303" t="str">
        <f>IFERROR(LARGE('N 45-59'!$Z$300:$Z$375,Q$30),"")</f>
        <v/>
      </c>
      <c r="R85" s="303" t="str">
        <f>IFERROR(LARGE('N 45-59'!$Z$300:$Z$375,R$30),"")</f>
        <v/>
      </c>
      <c r="S85" s="303" t="str">
        <f>IFERROR(LARGE('N 45-59'!$Z$300:$Z$375,S$30),"")</f>
        <v/>
      </c>
      <c r="T85" s="303" t="str">
        <f>IFERROR(LARGE('N 45-59'!$Z$300:$Z$375,T$30),"")</f>
        <v/>
      </c>
      <c r="U85" s="303" t="str">
        <f>IFERROR(LARGE('N 45-59'!$Z$300:$Z$375,U$30),"")</f>
        <v/>
      </c>
      <c r="V85" s="303" t="str">
        <f>IFERROR(LARGE('N 45-59'!$Z$300:$Z$375,V$30),"")</f>
        <v/>
      </c>
      <c r="W85" s="303" t="str">
        <f>IFERROR(LARGE('N 45-59'!$Z$300:$Z$375,W$30),"")</f>
        <v/>
      </c>
      <c r="X85" s="303" t="str">
        <f>IFERROR(LARGE('N 45-59'!$Z$300:$Z$375,X$30),"")</f>
        <v/>
      </c>
      <c r="Y85" s="303" t="str">
        <f>IFERROR(LARGE('N 45-59'!$Z$300:$Z$375,Y$30),"")</f>
        <v/>
      </c>
      <c r="Z85" s="303" t="str">
        <f>IFERROR(LARGE('N 45-59'!$Z$300:$Z$375,Z$30),"")</f>
        <v/>
      </c>
      <c r="AA85" s="303" t="str">
        <f>IFERROR(LARGE('N 45-59'!$Z$300:$Z$375,AA$30),"")</f>
        <v/>
      </c>
      <c r="AB85" s="303" t="str">
        <f>IFERROR(LARGE('N 45-59'!$Z$300:$Z$375,AB$30),"")</f>
        <v/>
      </c>
      <c r="AC85" s="303" t="str">
        <f>IFERROR(LARGE('N 45-59'!$Z$300:$Z$375,AC$30),"")</f>
        <v/>
      </c>
      <c r="AD85" s="303" t="str">
        <f>IFERROR(LARGE('N 45-59'!$Z$300:$Z$375,AD$30),"")</f>
        <v/>
      </c>
      <c r="AE85" s="303" t="str">
        <f>IFERROR(LARGE('N 45-59'!$Z$300:$Z$375,AE$30),"")</f>
        <v/>
      </c>
      <c r="AF85" s="303" t="str">
        <f>IFERROR(LARGE('N 45-59'!$Z$300:$Z$375,AF$30),"")</f>
        <v/>
      </c>
      <c r="AG85" s="303" t="str">
        <f>IFERROR(LARGE('N 45-59'!$Z$300:$Z$375,AG$30),"")</f>
        <v/>
      </c>
      <c r="AH85" s="303" t="str">
        <f>IFERROR(LARGE('N 45-59'!$Z$300:$Z$375,AH$30),"")</f>
        <v/>
      </c>
      <c r="AI85" s="303" t="str">
        <f>IFERROR(LARGE('N 45-59'!$Z$300:$Z$375,AI$30),"")</f>
        <v/>
      </c>
      <c r="AJ85" s="303" t="str">
        <f>IFERROR(LARGE('N 45-59'!$Z$300:$Z$375,AJ$30),"")</f>
        <v/>
      </c>
      <c r="AK85" s="303" t="str">
        <f>IFERROR(LARGE('N 45-59'!$Z$300:$Z$375,AK$30),"")</f>
        <v/>
      </c>
      <c r="AL85" s="303" t="str">
        <f>IFERROR(LARGE('N 45-59'!$Z$300:$Z$375,AL$30),"")</f>
        <v/>
      </c>
      <c r="AM85" s="303" t="str">
        <f>IFERROR(LARGE('N 45-59'!$Z$300:$Z$375,AM$30),"")</f>
        <v/>
      </c>
      <c r="AN85" s="303" t="str">
        <f>IFERROR(LARGE('N 45-59'!$Z$300:$Z$375,AN$30),"")</f>
        <v/>
      </c>
      <c r="AO85" s="303" t="str">
        <f>IFERROR(LARGE('N 45-59'!$Z$300:$Z$375,AO$30),"")</f>
        <v/>
      </c>
      <c r="AP85" s="303" t="str">
        <f>IFERROR(LARGE('N 45-59'!$Z$300:$Z$375,AP$30),"")</f>
        <v/>
      </c>
      <c r="AQ85" s="303" t="str">
        <f>IFERROR(LARGE('N 45-59'!$Z$300:$Z$375,AQ$30),"")</f>
        <v/>
      </c>
    </row>
    <row r="86" spans="1:43" hidden="1" x14ac:dyDescent="0.2">
      <c r="B86" s="305" t="s">
        <v>114</v>
      </c>
      <c r="D86" s="303" t="str">
        <f>IFERROR(LARGE('N 60-69'!$Z$300:$Z$375,D$30),"")</f>
        <v/>
      </c>
      <c r="E86" s="303" t="str">
        <f>IFERROR(LARGE('N 60-69'!$Z$300:$Z$375,E$30),"")</f>
        <v/>
      </c>
      <c r="F86" s="303" t="str">
        <f>IFERROR(LARGE('N 60-69'!$Z$300:$Z$375,F$30),"")</f>
        <v/>
      </c>
      <c r="G86" s="303" t="str">
        <f>IFERROR(LARGE('N 60-69'!$Z$300:$Z$375,G$30),"")</f>
        <v/>
      </c>
      <c r="H86" s="303" t="str">
        <f>IFERROR(LARGE('N 60-69'!$Z$300:$Z$375,H$30),"")</f>
        <v/>
      </c>
      <c r="I86" s="303" t="str">
        <f>IFERROR(LARGE('N 60-69'!$Z$300:$Z$375,I$30),"")</f>
        <v/>
      </c>
      <c r="J86" s="303" t="str">
        <f>IFERROR(LARGE('N 60-69'!$Z$300:$Z$375,J$30),"")</f>
        <v/>
      </c>
      <c r="K86" s="303" t="str">
        <f>IFERROR(LARGE('N 60-69'!$Z$300:$Z$375,K$30),"")</f>
        <v/>
      </c>
      <c r="L86" s="303" t="str">
        <f>IFERROR(LARGE('N 60-69'!$Z$300:$Z$375,L$30),"")</f>
        <v/>
      </c>
      <c r="M86" s="303" t="str">
        <f>IFERROR(LARGE('N 60-69'!$Z$300:$Z$375,M$30),"")</f>
        <v/>
      </c>
      <c r="N86" s="303" t="str">
        <f>IFERROR(LARGE('N 60-69'!$Z$300:$Z$375,N$30),"")</f>
        <v/>
      </c>
      <c r="O86" s="303" t="str">
        <f>IFERROR(LARGE('N 60-69'!$Z$300:$Z$375,O$30),"")</f>
        <v/>
      </c>
      <c r="P86" s="303" t="str">
        <f>IFERROR(LARGE('N 60-69'!$Z$300:$Z$375,P$30),"")</f>
        <v/>
      </c>
      <c r="Q86" s="303" t="str">
        <f>IFERROR(LARGE('N 60-69'!$Z$300:$Z$375,Q$30),"")</f>
        <v/>
      </c>
      <c r="R86" s="303" t="str">
        <f>IFERROR(LARGE('N 60-69'!$Z$300:$Z$375,R$30),"")</f>
        <v/>
      </c>
      <c r="S86" s="303" t="str">
        <f>IFERROR(LARGE('N 60-69'!$Z$300:$Z$375,S$30),"")</f>
        <v/>
      </c>
      <c r="T86" s="303" t="str">
        <f>IFERROR(LARGE('N 60-69'!$Z$300:$Z$375,T$30),"")</f>
        <v/>
      </c>
      <c r="U86" s="303" t="str">
        <f>IFERROR(LARGE('N 60-69'!$Z$300:$Z$375,U$30),"")</f>
        <v/>
      </c>
      <c r="V86" s="303" t="str">
        <f>IFERROR(LARGE('N 60-69'!$Z$300:$Z$375,V$30),"")</f>
        <v/>
      </c>
      <c r="W86" s="303" t="str">
        <f>IFERROR(LARGE('N 60-69'!$Z$300:$Z$375,W$30),"")</f>
        <v/>
      </c>
      <c r="X86" s="303" t="str">
        <f>IFERROR(LARGE('N 60-69'!$Z$300:$Z$375,X$30),"")</f>
        <v/>
      </c>
      <c r="Y86" s="303" t="str">
        <f>IFERROR(LARGE('N 60-69'!$Z$300:$Z$375,Y$30),"")</f>
        <v/>
      </c>
      <c r="Z86" s="303" t="str">
        <f>IFERROR(LARGE('N 60-69'!$Z$300:$Z$375,Z$30),"")</f>
        <v/>
      </c>
      <c r="AA86" s="303" t="str">
        <f>IFERROR(LARGE('N 60-69'!$Z$300:$Z$375,AA$30),"")</f>
        <v/>
      </c>
      <c r="AB86" s="303" t="str">
        <f>IFERROR(LARGE('N 60-69'!$Z$300:$Z$375,AB$30),"")</f>
        <v/>
      </c>
      <c r="AC86" s="303" t="str">
        <f>IFERROR(LARGE('N 60-69'!$Z$300:$Z$375,AC$30),"")</f>
        <v/>
      </c>
      <c r="AD86" s="303" t="str">
        <f>IFERROR(LARGE('N 60-69'!$Z$300:$Z$375,AD$30),"")</f>
        <v/>
      </c>
      <c r="AE86" s="303" t="str">
        <f>IFERROR(LARGE('N 60-69'!$Z$300:$Z$375,AE$30),"")</f>
        <v/>
      </c>
      <c r="AF86" s="303" t="str">
        <f>IFERROR(LARGE('N 60-69'!$Z$300:$Z$375,AF$30),"")</f>
        <v/>
      </c>
      <c r="AG86" s="303" t="str">
        <f>IFERROR(LARGE('N 60-69'!$Z$300:$Z$375,AG$30),"")</f>
        <v/>
      </c>
      <c r="AH86" s="303" t="str">
        <f>IFERROR(LARGE('N 60-69'!$Z$300:$Z$375,AH$30),"")</f>
        <v/>
      </c>
      <c r="AI86" s="303" t="str">
        <f>IFERROR(LARGE('N 60-69'!$Z$300:$Z$375,AI$30),"")</f>
        <v/>
      </c>
      <c r="AJ86" s="303" t="str">
        <f>IFERROR(LARGE('N 60-69'!$Z$300:$Z$375,AJ$30),"")</f>
        <v/>
      </c>
      <c r="AK86" s="303" t="str">
        <f>IFERROR(LARGE('N 60-69'!$Z$300:$Z$375,AK$30),"")</f>
        <v/>
      </c>
      <c r="AL86" s="303" t="str">
        <f>IFERROR(LARGE('N 60-69'!$Z$300:$Z$375,AL$30),"")</f>
        <v/>
      </c>
      <c r="AM86" s="303" t="str">
        <f>IFERROR(LARGE('N 60-69'!$Z$300:$Z$375,AM$30),"")</f>
        <v/>
      </c>
      <c r="AN86" s="303" t="str">
        <f>IFERROR(LARGE('N 60-69'!$Z$300:$Z$375,AN$30),"")</f>
        <v/>
      </c>
      <c r="AO86" s="303" t="str">
        <f>IFERROR(LARGE('N 60-69'!$Z$300:$Z$375,AO$30),"")</f>
        <v/>
      </c>
      <c r="AP86" s="303" t="str">
        <f>IFERROR(LARGE('N 60-69'!$Z$300:$Z$375,AP$30),"")</f>
        <v/>
      </c>
      <c r="AQ86" s="303" t="str">
        <f>IFERROR(LARGE('N 60-69'!$Z$300:$Z$375,AQ$30),"")</f>
        <v/>
      </c>
    </row>
    <row r="87" spans="1:43" hidden="1" x14ac:dyDescent="0.2">
      <c r="B87" s="305" t="s">
        <v>205</v>
      </c>
      <c r="D87" s="303" t="str">
        <f>IFERROR(LARGE('N 70+'!$Z$300:$Z$375,D$30),"")</f>
        <v/>
      </c>
      <c r="E87" s="303" t="str">
        <f>IFERROR(LARGE('N 70+'!$Z$300:$Z$375,E$30),"")</f>
        <v/>
      </c>
      <c r="F87" s="303" t="str">
        <f>IFERROR(LARGE('N 70+'!$Z$300:$Z$375,F$30),"")</f>
        <v/>
      </c>
      <c r="G87" s="303" t="str">
        <f>IFERROR(LARGE('N 70+'!$Z$300:$Z$375,G$30),"")</f>
        <v/>
      </c>
      <c r="H87" s="303" t="str">
        <f>IFERROR(LARGE('N 70+'!$Z$300:$Z$375,H$30),"")</f>
        <v/>
      </c>
      <c r="I87" s="303" t="str">
        <f>IFERROR(LARGE('N 70+'!$Z$300:$Z$375,I$30),"")</f>
        <v/>
      </c>
      <c r="J87" s="303" t="str">
        <f>IFERROR(LARGE('N 70+'!$Z$300:$Z$375,J$30),"")</f>
        <v/>
      </c>
      <c r="K87" s="303" t="str">
        <f>IFERROR(LARGE('N 70+'!$Z$300:$Z$375,K$30),"")</f>
        <v/>
      </c>
      <c r="L87" s="303" t="str">
        <f>IFERROR(LARGE('N 70+'!$Z$300:$Z$375,L$30),"")</f>
        <v/>
      </c>
      <c r="M87" s="303" t="str">
        <f>IFERROR(LARGE('N 70+'!$Z$300:$Z$375,M$30),"")</f>
        <v/>
      </c>
      <c r="N87" s="303" t="str">
        <f>IFERROR(LARGE('N 70+'!$Z$300:$Z$375,N$30),"")</f>
        <v/>
      </c>
      <c r="O87" s="303" t="str">
        <f>IFERROR(LARGE('N 70+'!$Z$300:$Z$375,O$30),"")</f>
        <v/>
      </c>
      <c r="P87" s="303" t="str">
        <f>IFERROR(LARGE('N 70+'!$Z$300:$Z$375,P$30),"")</f>
        <v/>
      </c>
      <c r="Q87" s="303" t="str">
        <f>IFERROR(LARGE('N 70+'!$Z$300:$Z$375,Q$30),"")</f>
        <v/>
      </c>
      <c r="R87" s="303" t="str">
        <f>IFERROR(LARGE('N 70+'!$Z$300:$Z$375,R$30),"")</f>
        <v/>
      </c>
      <c r="S87" s="303" t="str">
        <f>IFERROR(LARGE('N 70+'!$Z$300:$Z$375,S$30),"")</f>
        <v/>
      </c>
      <c r="T87" s="303" t="str">
        <f>IFERROR(LARGE('N 70+'!$Z$300:$Z$375,T$30),"")</f>
        <v/>
      </c>
      <c r="U87" s="303" t="str">
        <f>IFERROR(LARGE('N 70+'!$Z$300:$Z$375,U$30),"")</f>
        <v/>
      </c>
      <c r="V87" s="303" t="str">
        <f>IFERROR(LARGE('N 70+'!$Z$300:$Z$375,V$30),"")</f>
        <v/>
      </c>
      <c r="W87" s="303" t="str">
        <f>IFERROR(LARGE('N 70+'!$Z$300:$Z$375,W$30),"")</f>
        <v/>
      </c>
      <c r="X87" s="303" t="str">
        <f>IFERROR(LARGE('N 70+'!$Z$300:$Z$375,X$30),"")</f>
        <v/>
      </c>
      <c r="Y87" s="303" t="str">
        <f>IFERROR(LARGE('N 70+'!$Z$300:$Z$375,Y$30),"")</f>
        <v/>
      </c>
      <c r="Z87" s="303" t="str">
        <f>IFERROR(LARGE('N 70+'!$Z$300:$Z$375,Z$30),"")</f>
        <v/>
      </c>
      <c r="AA87" s="303" t="str">
        <f>IFERROR(LARGE('N 70+'!$Z$300:$Z$375,AA$30),"")</f>
        <v/>
      </c>
      <c r="AB87" s="303" t="str">
        <f>IFERROR(LARGE('N 70+'!$Z$300:$Z$375,AB$30),"")</f>
        <v/>
      </c>
      <c r="AC87" s="303" t="str">
        <f>IFERROR(LARGE('N 70+'!$Z$300:$Z$375,AC$30),"")</f>
        <v/>
      </c>
      <c r="AD87" s="303" t="str">
        <f>IFERROR(LARGE('N 70+'!$Z$300:$Z$375,AD$30),"")</f>
        <v/>
      </c>
      <c r="AE87" s="303" t="str">
        <f>IFERROR(LARGE('N 70+'!$Z$300:$Z$375,AE$30),"")</f>
        <v/>
      </c>
      <c r="AF87" s="303" t="str">
        <f>IFERROR(LARGE('N 70+'!$Z$300:$Z$375,AF$30),"")</f>
        <v/>
      </c>
      <c r="AG87" s="303" t="str">
        <f>IFERROR(LARGE('N 70+'!$Z$300:$Z$375,AG$30),"")</f>
        <v/>
      </c>
      <c r="AH87" s="303" t="str">
        <f>IFERROR(LARGE('N 70+'!$Z$300:$Z$375,AH$30),"")</f>
        <v/>
      </c>
      <c r="AI87" s="303" t="str">
        <f>IFERROR(LARGE('N 70+'!$Z$300:$Z$375,AI$30),"")</f>
        <v/>
      </c>
      <c r="AJ87" s="303" t="str">
        <f>IFERROR(LARGE('N 70+'!$Z$300:$Z$375,AJ$30),"")</f>
        <v/>
      </c>
      <c r="AK87" s="303" t="str">
        <f>IFERROR(LARGE('N 70+'!$Z$300:$Z$375,AK$30),"")</f>
        <v/>
      </c>
      <c r="AL87" s="303" t="str">
        <f>IFERROR(LARGE('N 70+'!$Z$300:$Z$375,AL$30),"")</f>
        <v/>
      </c>
      <c r="AM87" s="303" t="str">
        <f>IFERROR(LARGE('N 70+'!$Z$300:$Z$375,AM$30),"")</f>
        <v/>
      </c>
      <c r="AN87" s="303" t="str">
        <f>IFERROR(LARGE('N 70+'!$Z$300:$Z$375,AN$30),"")</f>
        <v/>
      </c>
      <c r="AO87" s="303" t="str">
        <f>IFERROR(LARGE('N 70+'!$Z$300:$Z$375,AO$30),"")</f>
        <v/>
      </c>
      <c r="AP87" s="303" t="str">
        <f>IFERROR(LARGE('N 70+'!$Z$300:$Z$375,AP$30),"")</f>
        <v/>
      </c>
      <c r="AQ87" s="303" t="str">
        <f>IFERROR(LARGE('N 70+'!$Z$300:$Z$375,AQ$30),"")</f>
        <v/>
      </c>
    </row>
    <row r="88" spans="1:43" hidden="1" x14ac:dyDescent="0.2">
      <c r="A88" s="301" t="s">
        <v>124</v>
      </c>
      <c r="B88" s="304" t="s">
        <v>111</v>
      </c>
      <c r="D88" s="303" t="str">
        <f>IFERROR(LARGE('M 35-49'!$AA$300:$AA$375,D$30),"")</f>
        <v/>
      </c>
      <c r="E88" s="303" t="str">
        <f>IFERROR(LARGE('M 35-49'!$AA$300:$AA$375,E$30),"")</f>
        <v/>
      </c>
      <c r="F88" s="303" t="str">
        <f>IFERROR(LARGE('M 35-49'!$AA$300:$AA$375,F$30),"")</f>
        <v/>
      </c>
      <c r="G88" s="303" t="str">
        <f>IFERROR(LARGE('M 35-49'!$AA$300:$AA$375,G$30),"")</f>
        <v/>
      </c>
      <c r="H88" s="303" t="str">
        <f>IFERROR(LARGE('M 35-49'!$AA$300:$AA$375,H$30),"")</f>
        <v/>
      </c>
      <c r="I88" s="303" t="str">
        <f>IFERROR(LARGE('M 35-49'!$AA$300:$AA$375,I$30),"")</f>
        <v/>
      </c>
      <c r="J88" s="303" t="str">
        <f>IFERROR(LARGE('M 35-49'!$AA$300:$AA$375,J$30),"")</f>
        <v/>
      </c>
      <c r="K88" s="303" t="str">
        <f>IFERROR(LARGE('M 35-49'!$AA$300:$AA$375,K$30),"")</f>
        <v/>
      </c>
      <c r="L88" s="303" t="str">
        <f>IFERROR(LARGE('M 35-49'!$AA$300:$AA$375,L$30),"")</f>
        <v/>
      </c>
      <c r="M88" s="303" t="str">
        <f>IFERROR(LARGE('M 35-49'!$AA$300:$AA$375,M$30),"")</f>
        <v/>
      </c>
      <c r="N88" s="303" t="str">
        <f>IFERROR(LARGE('M 35-49'!$AA$300:$AA$375,N$30),"")</f>
        <v/>
      </c>
      <c r="O88" s="303" t="str">
        <f>IFERROR(LARGE('M 35-49'!$AA$300:$AA$375,O$30),"")</f>
        <v/>
      </c>
      <c r="P88" s="303" t="str">
        <f>IFERROR(LARGE('M 35-49'!$AA$300:$AA$375,P$30),"")</f>
        <v/>
      </c>
      <c r="Q88" s="303" t="str">
        <f>IFERROR(LARGE('M 35-49'!$AA$300:$AA$375,Q$30),"")</f>
        <v/>
      </c>
      <c r="R88" s="303" t="str">
        <f>IFERROR(LARGE('M 35-49'!$AA$300:$AA$375,R$30),"")</f>
        <v/>
      </c>
      <c r="S88" s="303" t="str">
        <f>IFERROR(LARGE('M 35-49'!$AA$300:$AA$375,S$30),"")</f>
        <v/>
      </c>
      <c r="T88" s="303" t="str">
        <f>IFERROR(LARGE('M 35-49'!$AA$300:$AA$375,T$30),"")</f>
        <v/>
      </c>
      <c r="U88" s="303" t="str">
        <f>IFERROR(LARGE('M 35-49'!$AA$300:$AA$375,U$30),"")</f>
        <v/>
      </c>
      <c r="V88" s="303" t="str">
        <f>IFERROR(LARGE('M 35-49'!$AA$300:$AA$375,V$30),"")</f>
        <v/>
      </c>
      <c r="W88" s="303" t="str">
        <f>IFERROR(LARGE('M 35-49'!$AA$300:$AA$375,W$30),"")</f>
        <v/>
      </c>
      <c r="X88" s="303" t="str">
        <f>IFERROR(LARGE('M 35-49'!$AA$300:$AA$375,X$30),"")</f>
        <v/>
      </c>
      <c r="Y88" s="303" t="str">
        <f>IFERROR(LARGE('M 35-49'!$AA$300:$AA$375,Y$30),"")</f>
        <v/>
      </c>
      <c r="Z88" s="303" t="str">
        <f>IFERROR(LARGE('M 35-49'!$AA$300:$AA$375,Z$30),"")</f>
        <v/>
      </c>
      <c r="AA88" s="303" t="str">
        <f>IFERROR(LARGE('M 35-49'!$AA$300:$AA$375,AA$30),"")</f>
        <v/>
      </c>
      <c r="AB88" s="303" t="str">
        <f>IFERROR(LARGE('M 35-49'!$AA$300:$AA$375,AB$30),"")</f>
        <v/>
      </c>
      <c r="AC88" s="303" t="str">
        <f>IFERROR(LARGE('M 35-49'!$AA$300:$AA$375,AC$30),"")</f>
        <v/>
      </c>
      <c r="AD88" s="303" t="str">
        <f>IFERROR(LARGE('M 35-49'!$AA$300:$AA$375,AD$30),"")</f>
        <v/>
      </c>
      <c r="AE88" s="303" t="str">
        <f>IFERROR(LARGE('M 35-49'!$AA$300:$AA$375,AE$30),"")</f>
        <v/>
      </c>
      <c r="AF88" s="303" t="str">
        <f>IFERROR(LARGE('M 35-49'!$AA$300:$AA$375,AF$30),"")</f>
        <v/>
      </c>
      <c r="AG88" s="303" t="str">
        <f>IFERROR(LARGE('M 35-49'!$AA$300:$AA$375,AG$30),"")</f>
        <v/>
      </c>
      <c r="AH88" s="303" t="str">
        <f>IFERROR(LARGE('M 35-49'!$AA$300:$AA$375,AH$30),"")</f>
        <v/>
      </c>
      <c r="AI88" s="303" t="str">
        <f>IFERROR(LARGE('M 35-49'!$AA$300:$AA$375,AI$30),"")</f>
        <v/>
      </c>
      <c r="AJ88" s="303" t="str">
        <f>IFERROR(LARGE('M 35-49'!$AA$300:$AA$375,AJ$30),"")</f>
        <v/>
      </c>
      <c r="AK88" s="303" t="str">
        <f>IFERROR(LARGE('M 35-49'!$AA$300:$AA$375,AK$30),"")</f>
        <v/>
      </c>
      <c r="AL88" s="303" t="str">
        <f>IFERROR(LARGE('M 35-49'!$AA$300:$AA$375,AL$30),"")</f>
        <v/>
      </c>
      <c r="AM88" s="303" t="str">
        <f>IFERROR(LARGE('M 35-49'!$AA$300:$AA$375,AM$30),"")</f>
        <v/>
      </c>
      <c r="AN88" s="303" t="str">
        <f>IFERROR(LARGE('M 35-49'!$AA$300:$AA$375,AN$30),"")</f>
        <v/>
      </c>
      <c r="AO88" s="303" t="str">
        <f>IFERROR(LARGE('M 35-49'!$AA$300:$AA$375,AO$30),"")</f>
        <v/>
      </c>
      <c r="AP88" s="303" t="str">
        <f>IFERROR(LARGE('M 35-49'!$AA$300:$AA$375,AP$30),"")</f>
        <v/>
      </c>
      <c r="AQ88" s="303" t="str">
        <f>IFERROR(LARGE('M 35-49'!$AA$300:$AA$375,AQ$30),"")</f>
        <v/>
      </c>
    </row>
    <row r="89" spans="1:43" hidden="1" x14ac:dyDescent="0.2">
      <c r="B89" s="304" t="s">
        <v>112</v>
      </c>
      <c r="D89" s="303" t="str">
        <f>IFERROR(LARGE('M 50-59'!$AA$300:$AA$375,D$30),"")</f>
        <v/>
      </c>
      <c r="E89" s="303" t="str">
        <f>IFERROR(LARGE('M 50-59'!$AA$300:$AA$375,E$30),"")</f>
        <v/>
      </c>
      <c r="F89" s="303" t="str">
        <f>IFERROR(LARGE('M 50-59'!$AA$300:$AA$375,F$30),"")</f>
        <v/>
      </c>
      <c r="G89" s="303" t="str">
        <f>IFERROR(LARGE('M 50-59'!$AA$300:$AA$375,G$30),"")</f>
        <v/>
      </c>
      <c r="H89" s="303" t="str">
        <f>IFERROR(LARGE('M 50-59'!$AA$300:$AA$375,H$30),"")</f>
        <v/>
      </c>
      <c r="I89" s="303" t="str">
        <f>IFERROR(LARGE('M 50-59'!$AA$300:$AA$375,I$30),"")</f>
        <v/>
      </c>
      <c r="J89" s="303" t="str">
        <f>IFERROR(LARGE('M 50-59'!$AA$300:$AA$375,J$30),"")</f>
        <v/>
      </c>
      <c r="K89" s="303" t="str">
        <f>IFERROR(LARGE('M 50-59'!$AA$300:$AA$375,K$30),"")</f>
        <v/>
      </c>
      <c r="L89" s="303" t="str">
        <f>IFERROR(LARGE('M 50-59'!$AA$300:$AA$375,L$30),"")</f>
        <v/>
      </c>
      <c r="M89" s="303" t="str">
        <f>IFERROR(LARGE('M 50-59'!$AA$300:$AA$375,M$30),"")</f>
        <v/>
      </c>
      <c r="N89" s="303" t="str">
        <f>IFERROR(LARGE('M 50-59'!$AA$300:$AA$375,N$30),"")</f>
        <v/>
      </c>
      <c r="O89" s="303" t="str">
        <f>IFERROR(LARGE('M 50-59'!$AA$300:$AA$375,O$30),"")</f>
        <v/>
      </c>
      <c r="P89" s="303" t="str">
        <f>IFERROR(LARGE('M 50-59'!$AA$300:$AA$375,P$30),"")</f>
        <v/>
      </c>
      <c r="Q89" s="303" t="str">
        <f>IFERROR(LARGE('M 50-59'!$AA$300:$AA$375,Q$30),"")</f>
        <v/>
      </c>
      <c r="R89" s="303" t="str">
        <f>IFERROR(LARGE('M 50-59'!$AA$300:$AA$375,R$30),"")</f>
        <v/>
      </c>
      <c r="S89" s="303" t="str">
        <f>IFERROR(LARGE('M 50-59'!$AA$300:$AA$375,S$30),"")</f>
        <v/>
      </c>
      <c r="T89" s="303" t="str">
        <f>IFERROR(LARGE('M 50-59'!$AA$300:$AA$375,T$30),"")</f>
        <v/>
      </c>
      <c r="U89" s="303" t="str">
        <f>IFERROR(LARGE('M 50-59'!$AA$300:$AA$375,U$30),"")</f>
        <v/>
      </c>
      <c r="V89" s="303" t="str">
        <f>IFERROR(LARGE('M 50-59'!$AA$300:$AA$375,V$30),"")</f>
        <v/>
      </c>
      <c r="W89" s="303" t="str">
        <f>IFERROR(LARGE('M 50-59'!$AA$300:$AA$375,W$30),"")</f>
        <v/>
      </c>
      <c r="X89" s="303" t="str">
        <f>IFERROR(LARGE('M 50-59'!$AA$300:$AA$375,X$30),"")</f>
        <v/>
      </c>
      <c r="Y89" s="303" t="str">
        <f>IFERROR(LARGE('M 50-59'!$AA$300:$AA$375,Y$30),"")</f>
        <v/>
      </c>
      <c r="Z89" s="303" t="str">
        <f>IFERROR(LARGE('M 50-59'!$AA$300:$AA$375,Z$30),"")</f>
        <v/>
      </c>
      <c r="AA89" s="303" t="str">
        <f>IFERROR(LARGE('M 50-59'!$AA$300:$AA$375,AA$30),"")</f>
        <v/>
      </c>
      <c r="AB89" s="303" t="str">
        <f>IFERROR(LARGE('M 50-59'!$AA$300:$AA$375,AB$30),"")</f>
        <v/>
      </c>
      <c r="AC89" s="303" t="str">
        <f>IFERROR(LARGE('M 50-59'!$AA$300:$AA$375,AC$30),"")</f>
        <v/>
      </c>
      <c r="AD89" s="303" t="str">
        <f>IFERROR(LARGE('M 50-59'!$AA$300:$AA$375,AD$30),"")</f>
        <v/>
      </c>
      <c r="AE89" s="303" t="str">
        <f>IFERROR(LARGE('M 50-59'!$AA$300:$AA$375,AE$30),"")</f>
        <v/>
      </c>
      <c r="AF89" s="303" t="str">
        <f>IFERROR(LARGE('M 50-59'!$AA$300:$AA$375,AF$30),"")</f>
        <v/>
      </c>
      <c r="AG89" s="303" t="str">
        <f>IFERROR(LARGE('M 50-59'!$AA$300:$AA$375,AG$30),"")</f>
        <v/>
      </c>
      <c r="AH89" s="303" t="str">
        <f>IFERROR(LARGE('M 50-59'!$AA$300:$AA$375,AH$30),"")</f>
        <v/>
      </c>
      <c r="AI89" s="303" t="str">
        <f>IFERROR(LARGE('M 50-59'!$AA$300:$AA$375,AI$30),"")</f>
        <v/>
      </c>
      <c r="AJ89" s="303" t="str">
        <f>IFERROR(LARGE('M 50-59'!$AA$300:$AA$375,AJ$30),"")</f>
        <v/>
      </c>
      <c r="AK89" s="303" t="str">
        <f>IFERROR(LARGE('M 50-59'!$AA$300:$AA$375,AK$30),"")</f>
        <v/>
      </c>
      <c r="AL89" s="303" t="str">
        <f>IFERROR(LARGE('M 50-59'!$AA$300:$AA$375,AL$30),"")</f>
        <v/>
      </c>
      <c r="AM89" s="303" t="str">
        <f>IFERROR(LARGE('M 50-59'!$AA$300:$AA$375,AM$30),"")</f>
        <v/>
      </c>
      <c r="AN89" s="303" t="str">
        <f>IFERROR(LARGE('M 50-59'!$AA$300:$AA$375,AN$30),"")</f>
        <v/>
      </c>
      <c r="AO89" s="303" t="str">
        <f>IFERROR(LARGE('M 50-59'!$AA$300:$AA$375,AO$30),"")</f>
        <v/>
      </c>
      <c r="AP89" s="303" t="str">
        <f>IFERROR(LARGE('M 50-59'!$AA$300:$AA$375,AP$30),"")</f>
        <v/>
      </c>
      <c r="AQ89" s="303" t="str">
        <f>IFERROR(LARGE('M 50-59'!$AA$300:$AA$375,AQ$30),"")</f>
        <v/>
      </c>
    </row>
    <row r="90" spans="1:43" hidden="1" x14ac:dyDescent="0.2">
      <c r="B90" s="304" t="s">
        <v>113</v>
      </c>
      <c r="D90" s="303" t="str">
        <f>IFERROR(LARGE('M 60-69'!$AA$300:$AA$375,D$30),"")</f>
        <v/>
      </c>
      <c r="E90" s="303" t="str">
        <f>IFERROR(LARGE('M 60-69'!$AA$300:$AA$375,E$30),"")</f>
        <v/>
      </c>
      <c r="F90" s="303" t="str">
        <f>IFERROR(LARGE('M 60-69'!$AA$300:$AA$375,F$30),"")</f>
        <v/>
      </c>
      <c r="G90" s="303" t="str">
        <f>IFERROR(LARGE('M 60-69'!$AA$300:$AA$375,G$30),"")</f>
        <v/>
      </c>
      <c r="H90" s="303" t="str">
        <f>IFERROR(LARGE('M 60-69'!$AA$300:$AA$375,H$30),"")</f>
        <v/>
      </c>
      <c r="I90" s="303" t="str">
        <f>IFERROR(LARGE('M 60-69'!$AA$300:$AA$375,I$30),"")</f>
        <v/>
      </c>
      <c r="J90" s="303" t="str">
        <f>IFERROR(LARGE('M 60-69'!$AA$300:$AA$375,J$30),"")</f>
        <v/>
      </c>
      <c r="K90" s="303" t="str">
        <f>IFERROR(LARGE('M 60-69'!$AA$300:$AA$375,K$30),"")</f>
        <v/>
      </c>
      <c r="L90" s="303" t="str">
        <f>IFERROR(LARGE('M 60-69'!$AA$300:$AA$375,L$30),"")</f>
        <v/>
      </c>
      <c r="M90" s="303" t="str">
        <f>IFERROR(LARGE('M 60-69'!$AA$300:$AA$375,M$30),"")</f>
        <v/>
      </c>
      <c r="N90" s="303" t="str">
        <f>IFERROR(LARGE('M 60-69'!$AA$300:$AA$375,N$30),"")</f>
        <v/>
      </c>
      <c r="O90" s="303" t="str">
        <f>IFERROR(LARGE('M 60-69'!$AA$300:$AA$375,O$30),"")</f>
        <v/>
      </c>
      <c r="P90" s="303" t="str">
        <f>IFERROR(LARGE('M 60-69'!$AA$300:$AA$375,P$30),"")</f>
        <v/>
      </c>
      <c r="Q90" s="303" t="str">
        <f>IFERROR(LARGE('M 60-69'!$AA$300:$AA$375,Q$30),"")</f>
        <v/>
      </c>
      <c r="R90" s="303" t="str">
        <f>IFERROR(LARGE('M 60-69'!$AA$300:$AA$375,R$30),"")</f>
        <v/>
      </c>
      <c r="S90" s="303" t="str">
        <f>IFERROR(LARGE('M 60-69'!$AA$300:$AA$375,S$30),"")</f>
        <v/>
      </c>
      <c r="T90" s="303" t="str">
        <f>IFERROR(LARGE('M 60-69'!$AA$300:$AA$375,T$30),"")</f>
        <v/>
      </c>
      <c r="U90" s="303" t="str">
        <f>IFERROR(LARGE('M 60-69'!$AA$300:$AA$375,U$30),"")</f>
        <v/>
      </c>
      <c r="V90" s="303" t="str">
        <f>IFERROR(LARGE('M 60-69'!$AA$300:$AA$375,V$30),"")</f>
        <v/>
      </c>
      <c r="W90" s="303" t="str">
        <f>IFERROR(LARGE('M 60-69'!$AA$300:$AA$375,W$30),"")</f>
        <v/>
      </c>
      <c r="X90" s="303" t="str">
        <f>IFERROR(LARGE('M 60-69'!$AA$300:$AA$375,X$30),"")</f>
        <v/>
      </c>
      <c r="Y90" s="303" t="str">
        <f>IFERROR(LARGE('M 60-69'!$AA$300:$AA$375,Y$30),"")</f>
        <v/>
      </c>
      <c r="Z90" s="303" t="str">
        <f>IFERROR(LARGE('M 60-69'!$AA$300:$AA$375,Z$30),"")</f>
        <v/>
      </c>
      <c r="AA90" s="303" t="str">
        <f>IFERROR(LARGE('M 60-69'!$AA$300:$AA$375,AA$30),"")</f>
        <v/>
      </c>
      <c r="AB90" s="303" t="str">
        <f>IFERROR(LARGE('M 60-69'!$AA$300:$AA$375,AB$30),"")</f>
        <v/>
      </c>
      <c r="AC90" s="303" t="str">
        <f>IFERROR(LARGE('M 60-69'!$AA$300:$AA$375,AC$30),"")</f>
        <v/>
      </c>
      <c r="AD90" s="303" t="str">
        <f>IFERROR(LARGE('M 60-69'!$AA$300:$AA$375,AD$30),"")</f>
        <v/>
      </c>
      <c r="AE90" s="303" t="str">
        <f>IFERROR(LARGE('M 60-69'!$AA$300:$AA$375,AE$30),"")</f>
        <v/>
      </c>
      <c r="AF90" s="303" t="str">
        <f>IFERROR(LARGE('M 60-69'!$AA$300:$AA$375,AF$30),"")</f>
        <v/>
      </c>
      <c r="AG90" s="303" t="str">
        <f>IFERROR(LARGE('M 60-69'!$AA$300:$AA$375,AG$30),"")</f>
        <v/>
      </c>
      <c r="AH90" s="303" t="str">
        <f>IFERROR(LARGE('M 60-69'!$AA$300:$AA$375,AH$30),"")</f>
        <v/>
      </c>
      <c r="AI90" s="303" t="str">
        <f>IFERROR(LARGE('M 60-69'!$AA$300:$AA$375,AI$30),"")</f>
        <v/>
      </c>
      <c r="AJ90" s="303" t="str">
        <f>IFERROR(LARGE('M 60-69'!$AA$300:$AA$375,AJ$30),"")</f>
        <v/>
      </c>
      <c r="AK90" s="303" t="str">
        <f>IFERROR(LARGE('M 60-69'!$AA$300:$AA$375,AK$30),"")</f>
        <v/>
      </c>
      <c r="AL90" s="303" t="str">
        <f>IFERROR(LARGE('M 60-69'!$AA$300:$AA$375,AL$30),"")</f>
        <v/>
      </c>
      <c r="AM90" s="303" t="str">
        <f>IFERROR(LARGE('M 60-69'!$AA$300:$AA$375,AM$30),"")</f>
        <v/>
      </c>
      <c r="AN90" s="303" t="str">
        <f>IFERROR(LARGE('M 60-69'!$AA$300:$AA$375,AN$30),"")</f>
        <v/>
      </c>
      <c r="AO90" s="303" t="str">
        <f>IFERROR(LARGE('M 60-69'!$AA$300:$AA$375,AO$30),"")</f>
        <v/>
      </c>
      <c r="AP90" s="303" t="str">
        <f>IFERROR(LARGE('M 60-69'!$AA$300:$AA$375,AP$30),"")</f>
        <v/>
      </c>
      <c r="AQ90" s="303" t="str">
        <f>IFERROR(LARGE('M 60-69'!$AA$300:$AA$375,AQ$30),"")</f>
        <v/>
      </c>
    </row>
    <row r="91" spans="1:43" hidden="1" x14ac:dyDescent="0.2">
      <c r="B91" s="304" t="s">
        <v>202</v>
      </c>
      <c r="D91" s="303" t="str">
        <f>IFERROR(LARGE('M 70+'!$Z$300:$Z$375,D$30),"")</f>
        <v/>
      </c>
      <c r="E91" s="303" t="str">
        <f>IFERROR(LARGE('M 70+'!$Z$300:$Z$375,E$30),"")</f>
        <v/>
      </c>
      <c r="F91" s="303" t="str">
        <f>IFERROR(LARGE('M 70+'!$Z$300:$Z$375,F$30),"")</f>
        <v/>
      </c>
      <c r="G91" s="303" t="str">
        <f>IFERROR(LARGE('M 70+'!$Z$300:$Z$375,G$30),"")</f>
        <v/>
      </c>
      <c r="H91" s="303" t="str">
        <f>IFERROR(LARGE('M 70+'!$Z$300:$Z$375,H$30),"")</f>
        <v/>
      </c>
      <c r="I91" s="303" t="str">
        <f>IFERROR(LARGE('M 70+'!$Z$300:$Z$375,I$30),"")</f>
        <v/>
      </c>
      <c r="J91" s="303" t="str">
        <f>IFERROR(LARGE('M 70+'!$Z$300:$Z$375,J$30),"")</f>
        <v/>
      </c>
      <c r="K91" s="303" t="str">
        <f>IFERROR(LARGE('M 70+'!$Z$300:$Z$375,K$30),"")</f>
        <v/>
      </c>
      <c r="L91" s="303" t="str">
        <f>IFERROR(LARGE('M 70+'!$Z$300:$Z$375,L$30),"")</f>
        <v/>
      </c>
      <c r="M91" s="303" t="str">
        <f>IFERROR(LARGE('M 70+'!$Z$300:$Z$375,M$30),"")</f>
        <v/>
      </c>
      <c r="N91" s="303" t="str">
        <f>IFERROR(LARGE('M 70+'!$Z$300:$Z$375,N$30),"")</f>
        <v/>
      </c>
      <c r="O91" s="303" t="str">
        <f>IFERROR(LARGE('M 70+'!$Z$300:$Z$375,O$30),"")</f>
        <v/>
      </c>
      <c r="P91" s="303" t="str">
        <f>IFERROR(LARGE('M 70+'!$Z$300:$Z$375,P$30),"")</f>
        <v/>
      </c>
      <c r="Q91" s="303" t="str">
        <f>IFERROR(LARGE('M 70+'!$Z$300:$Z$375,Q$30),"")</f>
        <v/>
      </c>
      <c r="R91" s="303" t="str">
        <f>IFERROR(LARGE('M 70+'!$Z$300:$Z$375,R$30),"")</f>
        <v/>
      </c>
      <c r="S91" s="303" t="str">
        <f>IFERROR(LARGE('M 70+'!$Z$300:$Z$375,S$30),"")</f>
        <v/>
      </c>
      <c r="T91" s="303" t="str">
        <f>IFERROR(LARGE('M 70+'!$Z$300:$Z$375,T$30),"")</f>
        <v/>
      </c>
      <c r="U91" s="303" t="str">
        <f>IFERROR(LARGE('M 70+'!$Z$300:$Z$375,U$30),"")</f>
        <v/>
      </c>
      <c r="V91" s="303" t="str">
        <f>IFERROR(LARGE('M 70+'!$Z$300:$Z$375,V$30),"")</f>
        <v/>
      </c>
      <c r="W91" s="303" t="str">
        <f>IFERROR(LARGE('M 70+'!$Z$300:$Z$375,W$30),"")</f>
        <v/>
      </c>
      <c r="X91" s="303" t="str">
        <f>IFERROR(LARGE('M 70+'!$Z$300:$Z$375,X$30),"")</f>
        <v/>
      </c>
      <c r="Y91" s="303" t="str">
        <f>IFERROR(LARGE('M 70+'!$Z$300:$Z$375,Y$30),"")</f>
        <v/>
      </c>
      <c r="Z91" s="303" t="str">
        <f>IFERROR(LARGE('M 70+'!$Z$300:$Z$375,Z$30),"")</f>
        <v/>
      </c>
      <c r="AA91" s="303" t="str">
        <f>IFERROR(LARGE('M 70+'!$Z$300:$Z$375,AA$30),"")</f>
        <v/>
      </c>
      <c r="AB91" s="303" t="str">
        <f>IFERROR(LARGE('M 70+'!$Z$300:$Z$375,AB$30),"")</f>
        <v/>
      </c>
      <c r="AC91" s="303" t="str">
        <f>IFERROR(LARGE('M 70+'!$Z$300:$Z$375,AC$30),"")</f>
        <v/>
      </c>
      <c r="AD91" s="303" t="str">
        <f>IFERROR(LARGE('M 70+'!$Z$300:$Z$375,AD$30),"")</f>
        <v/>
      </c>
      <c r="AE91" s="303" t="str">
        <f>IFERROR(LARGE('M 70+'!$Z$300:$Z$375,AE$30),"")</f>
        <v/>
      </c>
      <c r="AF91" s="303" t="str">
        <f>IFERROR(LARGE('M 70+'!$Z$300:$Z$375,AF$30),"")</f>
        <v/>
      </c>
      <c r="AG91" s="303" t="str">
        <f>IFERROR(LARGE('M 70+'!$Z$300:$Z$375,AG$30),"")</f>
        <v/>
      </c>
      <c r="AH91" s="303" t="str">
        <f>IFERROR(LARGE('M 70+'!$Z$300:$Z$375,AH$30),"")</f>
        <v/>
      </c>
      <c r="AI91" s="303" t="str">
        <f>IFERROR(LARGE('M 70+'!$Z$300:$Z$375,AI$30),"")</f>
        <v/>
      </c>
      <c r="AJ91" s="303" t="str">
        <f>IFERROR(LARGE('M 70+'!$Z$300:$Z$375,AJ$30),"")</f>
        <v/>
      </c>
      <c r="AK91" s="303" t="str">
        <f>IFERROR(LARGE('M 70+'!$Z$300:$Z$375,AK$30),"")</f>
        <v/>
      </c>
      <c r="AL91" s="303" t="str">
        <f>IFERROR(LARGE('M 70+'!$Z$300:$Z$375,AL$30),"")</f>
        <v/>
      </c>
      <c r="AM91" s="303" t="str">
        <f>IFERROR(LARGE('M 70+'!$Z$300:$Z$375,AM$30),"")</f>
        <v/>
      </c>
      <c r="AN91" s="303" t="str">
        <f>IFERROR(LARGE('M 70+'!$Z$300:$Z$375,AN$30),"")</f>
        <v/>
      </c>
      <c r="AO91" s="303" t="str">
        <f>IFERROR(LARGE('M 70+'!$Z$300:$Z$375,AO$30),"")</f>
        <v/>
      </c>
      <c r="AP91" s="303" t="str">
        <f>IFERROR(LARGE('M 70+'!$Z$300:$Z$375,AP$30),"")</f>
        <v/>
      </c>
      <c r="AQ91" s="303" t="str">
        <f>IFERROR(LARGE('M 70+'!$Z$300:$Z$375,AQ$30),"")</f>
        <v/>
      </c>
    </row>
    <row r="92" spans="1:43" hidden="1" x14ac:dyDescent="0.2">
      <c r="B92" s="305" t="s">
        <v>203</v>
      </c>
      <c r="D92" s="303" t="str">
        <f>IFERROR(LARGE('N 35-44'!$AA$300:$AA$375,D$30),"")</f>
        <v/>
      </c>
      <c r="E92" s="303" t="str">
        <f>IFERROR(LARGE('N 35-44'!$AA$300:$AA$375,E$30),"")</f>
        <v/>
      </c>
      <c r="F92" s="303" t="str">
        <f>IFERROR(LARGE('N 35-44'!$AA$300:$AA$375,F$30),"")</f>
        <v/>
      </c>
      <c r="G92" s="303" t="str">
        <f>IFERROR(LARGE('N 35-44'!$AA$300:$AA$375,G$30),"")</f>
        <v/>
      </c>
      <c r="H92" s="303" t="str">
        <f>IFERROR(LARGE('N 35-44'!$AA$300:$AA$375,H$30),"")</f>
        <v/>
      </c>
      <c r="I92" s="303" t="str">
        <f>IFERROR(LARGE('N 35-44'!$AA$300:$AA$375,I$30),"")</f>
        <v/>
      </c>
      <c r="J92" s="303" t="str">
        <f>IFERROR(LARGE('N 35-44'!$AA$300:$AA$375,J$30),"")</f>
        <v/>
      </c>
      <c r="K92" s="303" t="str">
        <f>IFERROR(LARGE('N 35-44'!$AA$300:$AA$375,K$30),"")</f>
        <v/>
      </c>
      <c r="L92" s="303" t="str">
        <f>IFERROR(LARGE('N 35-44'!$AA$300:$AA$375,L$30),"")</f>
        <v/>
      </c>
      <c r="M92" s="303" t="str">
        <f>IFERROR(LARGE('N 35-44'!$AA$300:$AA$375,M$30),"")</f>
        <v/>
      </c>
      <c r="N92" s="303" t="str">
        <f>IFERROR(LARGE('N 35-44'!$AA$300:$AA$375,N$30),"")</f>
        <v/>
      </c>
      <c r="O92" s="303" t="str">
        <f>IFERROR(LARGE('N 35-44'!$AA$300:$AA$375,O$30),"")</f>
        <v/>
      </c>
      <c r="P92" s="303" t="str">
        <f>IFERROR(LARGE('N 35-44'!$AA$300:$AA$375,P$30),"")</f>
        <v/>
      </c>
      <c r="Q92" s="303" t="str">
        <f>IFERROR(LARGE('N 35-44'!$AA$300:$AA$375,Q$30),"")</f>
        <v/>
      </c>
      <c r="R92" s="303" t="str">
        <f>IFERROR(LARGE('N 35-44'!$AA$300:$AA$375,R$30),"")</f>
        <v/>
      </c>
      <c r="S92" s="303" t="str">
        <f>IFERROR(LARGE('N 35-44'!$AA$300:$AA$375,S$30),"")</f>
        <v/>
      </c>
      <c r="T92" s="303" t="str">
        <f>IFERROR(LARGE('N 35-44'!$AA$300:$AA$375,T$30),"")</f>
        <v/>
      </c>
      <c r="U92" s="303" t="str">
        <f>IFERROR(LARGE('N 35-44'!$AA$300:$AA$375,U$30),"")</f>
        <v/>
      </c>
      <c r="V92" s="303" t="str">
        <f>IFERROR(LARGE('N 35-44'!$AA$300:$AA$375,V$30),"")</f>
        <v/>
      </c>
      <c r="W92" s="303" t="str">
        <f>IFERROR(LARGE('N 35-44'!$AA$300:$AA$375,W$30),"")</f>
        <v/>
      </c>
      <c r="X92" s="303" t="str">
        <f>IFERROR(LARGE('N 35-44'!$AA$300:$AA$375,X$30),"")</f>
        <v/>
      </c>
      <c r="Y92" s="303" t="str">
        <f>IFERROR(LARGE('N 35-44'!$AA$300:$AA$375,Y$30),"")</f>
        <v/>
      </c>
      <c r="Z92" s="303" t="str">
        <f>IFERROR(LARGE('N 35-44'!$AA$300:$AA$375,Z$30),"")</f>
        <v/>
      </c>
      <c r="AA92" s="303" t="str">
        <f>IFERROR(LARGE('N 35-44'!$AA$300:$AA$375,AA$30),"")</f>
        <v/>
      </c>
      <c r="AB92" s="303" t="str">
        <f>IFERROR(LARGE('N 35-44'!$AA$300:$AA$375,AB$30),"")</f>
        <v/>
      </c>
      <c r="AC92" s="303" t="str">
        <f>IFERROR(LARGE('N 35-44'!$AA$300:$AA$375,AC$30),"")</f>
        <v/>
      </c>
      <c r="AD92" s="303" t="str">
        <f>IFERROR(LARGE('N 35-44'!$AA$300:$AA$375,AD$30),"")</f>
        <v/>
      </c>
      <c r="AE92" s="303" t="str">
        <f>IFERROR(LARGE('N 35-44'!$AA$300:$AA$375,AE$30),"")</f>
        <v/>
      </c>
      <c r="AF92" s="303" t="str">
        <f>IFERROR(LARGE('N 35-44'!$AA$300:$AA$375,AF$30),"")</f>
        <v/>
      </c>
      <c r="AG92" s="303" t="str">
        <f>IFERROR(LARGE('N 35-44'!$AA$300:$AA$375,AG$30),"")</f>
        <v/>
      </c>
      <c r="AH92" s="303" t="str">
        <f>IFERROR(LARGE('N 35-44'!$AA$300:$AA$375,AH$30),"")</f>
        <v/>
      </c>
      <c r="AI92" s="303" t="str">
        <f>IFERROR(LARGE('N 35-44'!$AA$300:$AA$375,AI$30),"")</f>
        <v/>
      </c>
      <c r="AJ92" s="303" t="str">
        <f>IFERROR(LARGE('N 35-44'!$AA$300:$AA$375,AJ$30),"")</f>
        <v/>
      </c>
      <c r="AK92" s="303" t="str">
        <f>IFERROR(LARGE('N 35-44'!$AA$300:$AA$375,AK$30),"")</f>
        <v/>
      </c>
      <c r="AL92" s="303" t="str">
        <f>IFERROR(LARGE('N 35-44'!$AA$300:$AA$375,AL$30),"")</f>
        <v/>
      </c>
      <c r="AM92" s="303" t="str">
        <f>IFERROR(LARGE('N 35-44'!$AA$300:$AA$375,AM$30),"")</f>
        <v/>
      </c>
      <c r="AN92" s="303" t="str">
        <f>IFERROR(LARGE('N 35-44'!$AA$300:$AA$375,AN$30),"")</f>
        <v/>
      </c>
      <c r="AO92" s="303" t="str">
        <f>IFERROR(LARGE('N 35-44'!$AA$300:$AA$375,AO$30),"")</f>
        <v/>
      </c>
      <c r="AP92" s="303" t="str">
        <f>IFERROR(LARGE('N 35-44'!$AA$300:$AA$375,AP$30),"")</f>
        <v/>
      </c>
      <c r="AQ92" s="303" t="str">
        <f>IFERROR(LARGE('N 35-44'!$AA$300:$AA$375,AQ$30),"")</f>
        <v/>
      </c>
    </row>
    <row r="93" spans="1:43" hidden="1" x14ac:dyDescent="0.2">
      <c r="B93" s="305" t="s">
        <v>204</v>
      </c>
      <c r="D93" s="303" t="str">
        <f>IFERROR(LARGE('N 45-59'!$AA$300:$AA$375,D$30),"")</f>
        <v/>
      </c>
      <c r="E93" s="303" t="str">
        <f>IFERROR(LARGE('N 45-59'!$AA$300:$AA$375,E$30),"")</f>
        <v/>
      </c>
      <c r="F93" s="303" t="str">
        <f>IFERROR(LARGE('N 45-59'!$AA$300:$AA$375,F$30),"")</f>
        <v/>
      </c>
      <c r="G93" s="303" t="str">
        <f>IFERROR(LARGE('N 45-59'!$AA$300:$AA$375,G$30),"")</f>
        <v/>
      </c>
      <c r="H93" s="303" t="str">
        <f>IFERROR(LARGE('N 45-59'!$AA$300:$AA$375,H$30),"")</f>
        <v/>
      </c>
      <c r="I93" s="303" t="str">
        <f>IFERROR(LARGE('N 45-59'!$AA$300:$AA$375,I$30),"")</f>
        <v/>
      </c>
      <c r="J93" s="303" t="str">
        <f>IFERROR(LARGE('N 45-59'!$AA$300:$AA$375,J$30),"")</f>
        <v/>
      </c>
      <c r="K93" s="303" t="str">
        <f>IFERROR(LARGE('N 45-59'!$AA$300:$AA$375,K$30),"")</f>
        <v/>
      </c>
      <c r="L93" s="303" t="str">
        <f>IFERROR(LARGE('N 45-59'!$AA$300:$AA$375,L$30),"")</f>
        <v/>
      </c>
      <c r="M93" s="303" t="str">
        <f>IFERROR(LARGE('N 45-59'!$AA$300:$AA$375,M$30),"")</f>
        <v/>
      </c>
      <c r="N93" s="303" t="str">
        <f>IFERROR(LARGE('N 45-59'!$AA$300:$AA$375,N$30),"")</f>
        <v/>
      </c>
      <c r="O93" s="303" t="str">
        <f>IFERROR(LARGE('N 45-59'!$AA$300:$AA$375,O$30),"")</f>
        <v/>
      </c>
      <c r="P93" s="303" t="str">
        <f>IFERROR(LARGE('N 45-59'!$AA$300:$AA$375,P$30),"")</f>
        <v/>
      </c>
      <c r="Q93" s="303" t="str">
        <f>IFERROR(LARGE('N 45-59'!$AA$300:$AA$375,Q$30),"")</f>
        <v/>
      </c>
      <c r="R93" s="303" t="str">
        <f>IFERROR(LARGE('N 45-59'!$AA$300:$AA$375,R$30),"")</f>
        <v/>
      </c>
      <c r="S93" s="303" t="str">
        <f>IFERROR(LARGE('N 45-59'!$AA$300:$AA$375,S$30),"")</f>
        <v/>
      </c>
      <c r="T93" s="303" t="str">
        <f>IFERROR(LARGE('N 45-59'!$AA$300:$AA$375,T$30),"")</f>
        <v/>
      </c>
      <c r="U93" s="303" t="str">
        <f>IFERROR(LARGE('N 45-59'!$AA$300:$AA$375,U$30),"")</f>
        <v/>
      </c>
      <c r="V93" s="303" t="str">
        <f>IFERROR(LARGE('N 45-59'!$AA$300:$AA$375,V$30),"")</f>
        <v/>
      </c>
      <c r="W93" s="303" t="str">
        <f>IFERROR(LARGE('N 45-59'!$AA$300:$AA$375,W$30),"")</f>
        <v/>
      </c>
      <c r="X93" s="303" t="str">
        <f>IFERROR(LARGE('N 45-59'!$AA$300:$AA$375,X$30),"")</f>
        <v/>
      </c>
      <c r="Y93" s="303" t="str">
        <f>IFERROR(LARGE('N 45-59'!$AA$300:$AA$375,Y$30),"")</f>
        <v/>
      </c>
      <c r="Z93" s="303" t="str">
        <f>IFERROR(LARGE('N 45-59'!$AA$300:$AA$375,Z$30),"")</f>
        <v/>
      </c>
      <c r="AA93" s="303" t="str">
        <f>IFERROR(LARGE('N 45-59'!$AA$300:$AA$375,AA$30),"")</f>
        <v/>
      </c>
      <c r="AB93" s="303" t="str">
        <f>IFERROR(LARGE('N 45-59'!$AA$300:$AA$375,AB$30),"")</f>
        <v/>
      </c>
      <c r="AC93" s="303" t="str">
        <f>IFERROR(LARGE('N 45-59'!$AA$300:$AA$375,AC$30),"")</f>
        <v/>
      </c>
      <c r="AD93" s="303" t="str">
        <f>IFERROR(LARGE('N 45-59'!$AA$300:$AA$375,AD$30),"")</f>
        <v/>
      </c>
      <c r="AE93" s="303" t="str">
        <f>IFERROR(LARGE('N 45-59'!$AA$300:$AA$375,AE$30),"")</f>
        <v/>
      </c>
      <c r="AF93" s="303" t="str">
        <f>IFERROR(LARGE('N 45-59'!$AA$300:$AA$375,AF$30),"")</f>
        <v/>
      </c>
      <c r="AG93" s="303" t="str">
        <f>IFERROR(LARGE('N 45-59'!$AA$300:$AA$375,AG$30),"")</f>
        <v/>
      </c>
      <c r="AH93" s="303" t="str">
        <f>IFERROR(LARGE('N 45-59'!$AA$300:$AA$375,AH$30),"")</f>
        <v/>
      </c>
      <c r="AI93" s="303" t="str">
        <f>IFERROR(LARGE('N 45-59'!$AA$300:$AA$375,AI$30),"")</f>
        <v/>
      </c>
      <c r="AJ93" s="303" t="str">
        <f>IFERROR(LARGE('N 45-59'!$AA$300:$AA$375,AJ$30),"")</f>
        <v/>
      </c>
      <c r="AK93" s="303" t="str">
        <f>IFERROR(LARGE('N 45-59'!$AA$300:$AA$375,AK$30),"")</f>
        <v/>
      </c>
      <c r="AL93" s="303" t="str">
        <f>IFERROR(LARGE('N 45-59'!$AA$300:$AA$375,AL$30),"")</f>
        <v/>
      </c>
      <c r="AM93" s="303" t="str">
        <f>IFERROR(LARGE('N 45-59'!$AA$300:$AA$375,AM$30),"")</f>
        <v/>
      </c>
      <c r="AN93" s="303" t="str">
        <f>IFERROR(LARGE('N 45-59'!$AA$300:$AA$375,AN$30),"")</f>
        <v/>
      </c>
      <c r="AO93" s="303" t="str">
        <f>IFERROR(LARGE('N 45-59'!$AA$300:$AA$375,AO$30),"")</f>
        <v/>
      </c>
      <c r="AP93" s="303" t="str">
        <f>IFERROR(LARGE('N 45-59'!$AA$300:$AA$375,AP$30),"")</f>
        <v/>
      </c>
      <c r="AQ93" s="303" t="str">
        <f>IFERROR(LARGE('N 45-59'!$AA$300:$AA$375,AQ$30),"")</f>
        <v/>
      </c>
    </row>
    <row r="94" spans="1:43" hidden="1" x14ac:dyDescent="0.2">
      <c r="B94" s="305" t="s">
        <v>114</v>
      </c>
      <c r="D94" s="303" t="str">
        <f>IFERROR(LARGE('N 60-69'!$AA$300:$AA$375,D$30),"")</f>
        <v/>
      </c>
      <c r="E94" s="303" t="str">
        <f>IFERROR(LARGE('N 60-69'!$AA$300:$AA$375,E$30),"")</f>
        <v/>
      </c>
      <c r="F94" s="303" t="str">
        <f>IFERROR(LARGE('N 60-69'!$AA$300:$AA$375,F$30),"")</f>
        <v/>
      </c>
      <c r="G94" s="303" t="str">
        <f>IFERROR(LARGE('N 60-69'!$AA$300:$AA$375,G$30),"")</f>
        <v/>
      </c>
      <c r="H94" s="303" t="str">
        <f>IFERROR(LARGE('N 60-69'!$AA$300:$AA$375,H$30),"")</f>
        <v/>
      </c>
      <c r="I94" s="303" t="str">
        <f>IFERROR(LARGE('N 60-69'!$AA$300:$AA$375,I$30),"")</f>
        <v/>
      </c>
      <c r="J94" s="303" t="str">
        <f>IFERROR(LARGE('N 60-69'!$AA$300:$AA$375,J$30),"")</f>
        <v/>
      </c>
      <c r="K94" s="303" t="str">
        <f>IFERROR(LARGE('N 60-69'!$AA$300:$AA$375,K$30),"")</f>
        <v/>
      </c>
      <c r="L94" s="303" t="str">
        <f>IFERROR(LARGE('N 60-69'!$AA$300:$AA$375,L$30),"")</f>
        <v/>
      </c>
      <c r="M94" s="303" t="str">
        <f>IFERROR(LARGE('N 60-69'!$AA$300:$AA$375,M$30),"")</f>
        <v/>
      </c>
      <c r="N94" s="303" t="str">
        <f>IFERROR(LARGE('N 60-69'!$AA$300:$AA$375,N$30),"")</f>
        <v/>
      </c>
      <c r="O94" s="303" t="str">
        <f>IFERROR(LARGE('N 60-69'!$AA$300:$AA$375,O$30),"")</f>
        <v/>
      </c>
      <c r="P94" s="303" t="str">
        <f>IFERROR(LARGE('N 60-69'!$AA$300:$AA$375,P$30),"")</f>
        <v/>
      </c>
      <c r="Q94" s="303" t="str">
        <f>IFERROR(LARGE('N 60-69'!$AA$300:$AA$375,Q$30),"")</f>
        <v/>
      </c>
      <c r="R94" s="303" t="str">
        <f>IFERROR(LARGE('N 60-69'!$AA$300:$AA$375,R$30),"")</f>
        <v/>
      </c>
      <c r="S94" s="303" t="str">
        <f>IFERROR(LARGE('N 60-69'!$AA$300:$AA$375,S$30),"")</f>
        <v/>
      </c>
      <c r="T94" s="303" t="str">
        <f>IFERROR(LARGE('N 60-69'!$AA$300:$AA$375,T$30),"")</f>
        <v/>
      </c>
      <c r="U94" s="303" t="str">
        <f>IFERROR(LARGE('N 60-69'!$AA$300:$AA$375,U$30),"")</f>
        <v/>
      </c>
      <c r="V94" s="303" t="str">
        <f>IFERROR(LARGE('N 60-69'!$AA$300:$AA$375,V$30),"")</f>
        <v/>
      </c>
      <c r="W94" s="303" t="str">
        <f>IFERROR(LARGE('N 60-69'!$AA$300:$AA$375,W$30),"")</f>
        <v/>
      </c>
      <c r="X94" s="303" t="str">
        <f>IFERROR(LARGE('N 60-69'!$AA$300:$AA$375,X$30),"")</f>
        <v/>
      </c>
      <c r="Y94" s="303" t="str">
        <f>IFERROR(LARGE('N 60-69'!$AA$300:$AA$375,Y$30),"")</f>
        <v/>
      </c>
      <c r="Z94" s="303" t="str">
        <f>IFERROR(LARGE('N 60-69'!$AA$300:$AA$375,Z$30),"")</f>
        <v/>
      </c>
      <c r="AA94" s="303" t="str">
        <f>IFERROR(LARGE('N 60-69'!$AA$300:$AA$375,AA$30),"")</f>
        <v/>
      </c>
      <c r="AB94" s="303" t="str">
        <f>IFERROR(LARGE('N 60-69'!$AA$300:$AA$375,AB$30),"")</f>
        <v/>
      </c>
      <c r="AC94" s="303" t="str">
        <f>IFERROR(LARGE('N 60-69'!$AA$300:$AA$375,AC$30),"")</f>
        <v/>
      </c>
      <c r="AD94" s="303" t="str">
        <f>IFERROR(LARGE('N 60-69'!$AA$300:$AA$375,AD$30),"")</f>
        <v/>
      </c>
      <c r="AE94" s="303" t="str">
        <f>IFERROR(LARGE('N 60-69'!$AA$300:$AA$375,AE$30),"")</f>
        <v/>
      </c>
      <c r="AF94" s="303" t="str">
        <f>IFERROR(LARGE('N 60-69'!$AA$300:$AA$375,AF$30),"")</f>
        <v/>
      </c>
      <c r="AG94" s="303" t="str">
        <f>IFERROR(LARGE('N 60-69'!$AA$300:$AA$375,AG$30),"")</f>
        <v/>
      </c>
      <c r="AH94" s="303" t="str">
        <f>IFERROR(LARGE('N 60-69'!$AA$300:$AA$375,AH$30),"")</f>
        <v/>
      </c>
      <c r="AI94" s="303" t="str">
        <f>IFERROR(LARGE('N 60-69'!$AA$300:$AA$375,AI$30),"")</f>
        <v/>
      </c>
      <c r="AJ94" s="303" t="str">
        <f>IFERROR(LARGE('N 60-69'!$AA$300:$AA$375,AJ$30),"")</f>
        <v/>
      </c>
      <c r="AK94" s="303" t="str">
        <f>IFERROR(LARGE('N 60-69'!$AA$300:$AA$375,AK$30),"")</f>
        <v/>
      </c>
      <c r="AL94" s="303" t="str">
        <f>IFERROR(LARGE('N 60-69'!$AA$300:$AA$375,AL$30),"")</f>
        <v/>
      </c>
      <c r="AM94" s="303" t="str">
        <f>IFERROR(LARGE('N 60-69'!$AA$300:$AA$375,AM$30),"")</f>
        <v/>
      </c>
      <c r="AN94" s="303" t="str">
        <f>IFERROR(LARGE('N 60-69'!$AA$300:$AA$375,AN$30),"")</f>
        <v/>
      </c>
      <c r="AO94" s="303" t="str">
        <f>IFERROR(LARGE('N 60-69'!$AA$300:$AA$375,AO$30),"")</f>
        <v/>
      </c>
      <c r="AP94" s="303" t="str">
        <f>IFERROR(LARGE('N 60-69'!$AA$300:$AA$375,AP$30),"")</f>
        <v/>
      </c>
      <c r="AQ94" s="303" t="str">
        <f>IFERROR(LARGE('N 60-69'!$AA$300:$AA$375,AQ$30),"")</f>
        <v/>
      </c>
    </row>
    <row r="95" spans="1:43" hidden="1" x14ac:dyDescent="0.2">
      <c r="B95" s="305" t="s">
        <v>205</v>
      </c>
      <c r="D95" s="303" t="str">
        <f>IFERROR(LARGE('N 70+'!$AA$300:$AA$375,D$30),"")</f>
        <v/>
      </c>
      <c r="E95" s="303" t="str">
        <f>IFERROR(LARGE('N 70+'!$AA$300:$AA$375,E$30),"")</f>
        <v/>
      </c>
      <c r="F95" s="303" t="str">
        <f>IFERROR(LARGE('N 70+'!$AA$300:$AA$375,F$30),"")</f>
        <v/>
      </c>
      <c r="G95" s="303" t="str">
        <f>IFERROR(LARGE('N 70+'!$AA$300:$AA$375,G$30),"")</f>
        <v/>
      </c>
      <c r="H95" s="303" t="str">
        <f>IFERROR(LARGE('N 70+'!$AA$300:$AA$375,H$30),"")</f>
        <v/>
      </c>
      <c r="I95" s="303" t="str">
        <f>IFERROR(LARGE('N 70+'!$AA$300:$AA$375,I$30),"")</f>
        <v/>
      </c>
      <c r="J95" s="303" t="str">
        <f>IFERROR(LARGE('N 70+'!$AA$300:$AA$375,J$30),"")</f>
        <v/>
      </c>
      <c r="K95" s="303" t="str">
        <f>IFERROR(LARGE('N 70+'!$AA$300:$AA$375,K$30),"")</f>
        <v/>
      </c>
      <c r="L95" s="303" t="str">
        <f>IFERROR(LARGE('N 70+'!$AA$300:$AA$375,L$30),"")</f>
        <v/>
      </c>
      <c r="M95" s="303" t="str">
        <f>IFERROR(LARGE('N 70+'!$AA$300:$AA$375,M$30),"")</f>
        <v/>
      </c>
      <c r="N95" s="303" t="str">
        <f>IFERROR(LARGE('N 70+'!$AA$300:$AA$375,N$30),"")</f>
        <v/>
      </c>
      <c r="O95" s="303" t="str">
        <f>IFERROR(LARGE('N 70+'!$AA$300:$AA$375,O$30),"")</f>
        <v/>
      </c>
      <c r="P95" s="303" t="str">
        <f>IFERROR(LARGE('N 70+'!$AA$300:$AA$375,P$30),"")</f>
        <v/>
      </c>
      <c r="Q95" s="303" t="str">
        <f>IFERROR(LARGE('N 70+'!$AA$300:$AA$375,Q$30),"")</f>
        <v/>
      </c>
      <c r="R95" s="303" t="str">
        <f>IFERROR(LARGE('N 70+'!$AA$300:$AA$375,R$30),"")</f>
        <v/>
      </c>
      <c r="S95" s="303" t="str">
        <f>IFERROR(LARGE('N 70+'!$AA$300:$AA$375,S$30),"")</f>
        <v/>
      </c>
      <c r="T95" s="303" t="str">
        <f>IFERROR(LARGE('N 70+'!$AA$300:$AA$375,T$30),"")</f>
        <v/>
      </c>
      <c r="U95" s="303" t="str">
        <f>IFERROR(LARGE('N 70+'!$AA$300:$AA$375,U$30),"")</f>
        <v/>
      </c>
      <c r="V95" s="303" t="str">
        <f>IFERROR(LARGE('N 70+'!$AA$300:$AA$375,V$30),"")</f>
        <v/>
      </c>
      <c r="W95" s="303" t="str">
        <f>IFERROR(LARGE('N 70+'!$AA$300:$AA$375,W$30),"")</f>
        <v/>
      </c>
      <c r="X95" s="303" t="str">
        <f>IFERROR(LARGE('N 70+'!$AA$300:$AA$375,X$30),"")</f>
        <v/>
      </c>
      <c r="Y95" s="303" t="str">
        <f>IFERROR(LARGE('N 70+'!$AA$300:$AA$375,Y$30),"")</f>
        <v/>
      </c>
      <c r="Z95" s="303" t="str">
        <f>IFERROR(LARGE('N 70+'!$AA$300:$AA$375,Z$30),"")</f>
        <v/>
      </c>
      <c r="AA95" s="303" t="str">
        <f>IFERROR(LARGE('N 70+'!$AA$300:$AA$375,AA$30),"")</f>
        <v/>
      </c>
      <c r="AB95" s="303" t="str">
        <f>IFERROR(LARGE('N 70+'!$AA$300:$AA$375,AB$30),"")</f>
        <v/>
      </c>
      <c r="AC95" s="303" t="str">
        <f>IFERROR(LARGE('N 70+'!$AA$300:$AA$375,AC$30),"")</f>
        <v/>
      </c>
      <c r="AD95" s="303" t="str">
        <f>IFERROR(LARGE('N 70+'!$AA$300:$AA$375,AD$30),"")</f>
        <v/>
      </c>
      <c r="AE95" s="303" t="str">
        <f>IFERROR(LARGE('N 70+'!$AA$300:$AA$375,AE$30),"")</f>
        <v/>
      </c>
      <c r="AF95" s="303" t="str">
        <f>IFERROR(LARGE('N 70+'!$AA$300:$AA$375,AF$30),"")</f>
        <v/>
      </c>
      <c r="AG95" s="303" t="str">
        <f>IFERROR(LARGE('N 70+'!$AA$300:$AA$375,AG$30),"")</f>
        <v/>
      </c>
      <c r="AH95" s="303" t="str">
        <f>IFERROR(LARGE('N 70+'!$AA$300:$AA$375,AH$30),"")</f>
        <v/>
      </c>
      <c r="AI95" s="303" t="str">
        <f>IFERROR(LARGE('N 70+'!$AA$300:$AA$375,AI$30),"")</f>
        <v/>
      </c>
      <c r="AJ95" s="303" t="str">
        <f>IFERROR(LARGE('N 70+'!$AA$300:$AA$375,AJ$30),"")</f>
        <v/>
      </c>
      <c r="AK95" s="303" t="str">
        <f>IFERROR(LARGE('N 70+'!$AA$300:$AA$375,AK$30),"")</f>
        <v/>
      </c>
      <c r="AL95" s="303" t="str">
        <f>IFERROR(LARGE('N 70+'!$AA$300:$AA$375,AL$30),"")</f>
        <v/>
      </c>
      <c r="AM95" s="303" t="str">
        <f>IFERROR(LARGE('N 70+'!$AA$300:$AA$375,AM$30),"")</f>
        <v/>
      </c>
      <c r="AN95" s="303" t="str">
        <f>IFERROR(LARGE('N 70+'!$AA$300:$AA$375,AN$30),"")</f>
        <v/>
      </c>
      <c r="AO95" s="303" t="str">
        <f>IFERROR(LARGE('N 70+'!$AA$300:$AA$375,AO$30),"")</f>
        <v/>
      </c>
      <c r="AP95" s="303" t="str">
        <f>IFERROR(LARGE('N 70+'!$AA$300:$AA$375,AP$30),"")</f>
        <v/>
      </c>
      <c r="AQ95" s="303" t="str">
        <f>IFERROR(LARGE('N 70+'!$AA$300:$AA$375,AQ$30),"")</f>
        <v/>
      </c>
    </row>
    <row r="96" spans="1:43" hidden="1" x14ac:dyDescent="0.2">
      <c r="A96" s="301" t="s">
        <v>125</v>
      </c>
      <c r="B96" s="304" t="s">
        <v>111</v>
      </c>
      <c r="D96" s="303" t="str">
        <f>IFERROR(LARGE('M 35-49'!$AB$300:$AB$375,D$30),"")</f>
        <v/>
      </c>
      <c r="E96" s="303" t="str">
        <f>IFERROR(LARGE('M 35-49'!$AB$300:$AB$375,E$30),"")</f>
        <v/>
      </c>
      <c r="F96" s="303" t="str">
        <f>IFERROR(LARGE('M 35-49'!$AB$300:$AB$375,F$30),"")</f>
        <v/>
      </c>
      <c r="G96" s="303" t="str">
        <f>IFERROR(LARGE('M 35-49'!$AB$300:$AB$375,G$30),"")</f>
        <v/>
      </c>
      <c r="H96" s="303" t="str">
        <f>IFERROR(LARGE('M 35-49'!$AB$300:$AB$375,H$30),"")</f>
        <v/>
      </c>
      <c r="I96" s="303" t="str">
        <f>IFERROR(LARGE('M 35-49'!$AB$300:$AB$375,I$30),"")</f>
        <v/>
      </c>
      <c r="J96" s="303" t="str">
        <f>IFERROR(LARGE('M 35-49'!$AB$300:$AB$375,J$30),"")</f>
        <v/>
      </c>
      <c r="K96" s="303" t="str">
        <f>IFERROR(LARGE('M 35-49'!$AB$300:$AB$375,K$30),"")</f>
        <v/>
      </c>
      <c r="L96" s="303" t="str">
        <f>IFERROR(LARGE('M 35-49'!$AB$300:$AB$375,L$30),"")</f>
        <v/>
      </c>
      <c r="M96" s="303" t="str">
        <f>IFERROR(LARGE('M 35-49'!$AB$300:$AB$375,M$30),"")</f>
        <v/>
      </c>
      <c r="N96" s="303" t="str">
        <f>IFERROR(LARGE('M 35-49'!$AB$300:$AB$375,N$30),"")</f>
        <v/>
      </c>
      <c r="O96" s="303" t="str">
        <f>IFERROR(LARGE('M 35-49'!$AB$300:$AB$375,O$30),"")</f>
        <v/>
      </c>
      <c r="P96" s="303" t="str">
        <f>IFERROR(LARGE('M 35-49'!$AB$300:$AB$375,P$30),"")</f>
        <v/>
      </c>
      <c r="Q96" s="303" t="str">
        <f>IFERROR(LARGE('M 35-49'!$AB$300:$AB$375,Q$30),"")</f>
        <v/>
      </c>
      <c r="R96" s="303" t="str">
        <f>IFERROR(LARGE('M 35-49'!$AB$300:$AB$375,R$30),"")</f>
        <v/>
      </c>
      <c r="S96" s="303" t="str">
        <f>IFERROR(LARGE('M 35-49'!$AB$300:$AB$375,S$30),"")</f>
        <v/>
      </c>
      <c r="T96" s="303" t="str">
        <f>IFERROR(LARGE('M 35-49'!$AB$300:$AB$375,T$30),"")</f>
        <v/>
      </c>
      <c r="U96" s="303" t="str">
        <f>IFERROR(LARGE('M 35-49'!$AB$300:$AB$375,U$30),"")</f>
        <v/>
      </c>
      <c r="V96" s="303" t="str">
        <f>IFERROR(LARGE('M 35-49'!$AB$300:$AB$375,V$30),"")</f>
        <v/>
      </c>
      <c r="W96" s="303" t="str">
        <f>IFERROR(LARGE('M 35-49'!$AB$300:$AB$375,W$30),"")</f>
        <v/>
      </c>
      <c r="X96" s="303" t="str">
        <f>IFERROR(LARGE('M 35-49'!$AB$300:$AB$375,X$30),"")</f>
        <v/>
      </c>
      <c r="Y96" s="303" t="str">
        <f>IFERROR(LARGE('M 35-49'!$AB$300:$AB$375,Y$30),"")</f>
        <v/>
      </c>
      <c r="Z96" s="303" t="str">
        <f>IFERROR(LARGE('M 35-49'!$AB$300:$AB$375,Z$30),"")</f>
        <v/>
      </c>
      <c r="AA96" s="303" t="str">
        <f>IFERROR(LARGE('M 35-49'!$AB$300:$AB$375,AA$30),"")</f>
        <v/>
      </c>
      <c r="AB96" s="303" t="str">
        <f>IFERROR(LARGE('M 35-49'!$AB$300:$AB$375,AB$30),"")</f>
        <v/>
      </c>
      <c r="AC96" s="303" t="str">
        <f>IFERROR(LARGE('M 35-49'!$AB$300:$AB$375,AC$30),"")</f>
        <v/>
      </c>
      <c r="AD96" s="303" t="str">
        <f>IFERROR(LARGE('M 35-49'!$AB$300:$AB$375,AD$30),"")</f>
        <v/>
      </c>
      <c r="AE96" s="303" t="str">
        <f>IFERROR(LARGE('M 35-49'!$AB$300:$AB$375,AE$30),"")</f>
        <v/>
      </c>
      <c r="AF96" s="303" t="str">
        <f>IFERROR(LARGE('M 35-49'!$AB$300:$AB$375,AF$30),"")</f>
        <v/>
      </c>
      <c r="AG96" s="303" t="str">
        <f>IFERROR(LARGE('M 35-49'!$AB$300:$AB$375,AG$30),"")</f>
        <v/>
      </c>
      <c r="AH96" s="303" t="str">
        <f>IFERROR(LARGE('M 35-49'!$AB$300:$AB$375,AH$30),"")</f>
        <v/>
      </c>
      <c r="AI96" s="303" t="str">
        <f>IFERROR(LARGE('M 35-49'!$AB$300:$AB$375,AI$30),"")</f>
        <v/>
      </c>
      <c r="AJ96" s="303" t="str">
        <f>IFERROR(LARGE('M 35-49'!$AB$300:$AB$375,AJ$30),"")</f>
        <v/>
      </c>
      <c r="AK96" s="303" t="str">
        <f>IFERROR(LARGE('M 35-49'!$AB$300:$AB$375,AK$30),"")</f>
        <v/>
      </c>
      <c r="AL96" s="303" t="str">
        <f>IFERROR(LARGE('M 35-49'!$AB$300:$AB$375,AL$30),"")</f>
        <v/>
      </c>
      <c r="AM96" s="303" t="str">
        <f>IFERROR(LARGE('M 35-49'!$AB$300:$AB$375,AM$30),"")</f>
        <v/>
      </c>
      <c r="AN96" s="303" t="str">
        <f>IFERROR(LARGE('M 35-49'!$AB$300:$AB$375,AN$30),"")</f>
        <v/>
      </c>
      <c r="AO96" s="303" t="str">
        <f>IFERROR(LARGE('M 35-49'!$AB$300:$AB$375,AO$30),"")</f>
        <v/>
      </c>
      <c r="AP96" s="303" t="str">
        <f>IFERROR(LARGE('M 35-49'!$AB$300:$AB$375,AP$30),"")</f>
        <v/>
      </c>
      <c r="AQ96" s="303" t="str">
        <f>IFERROR(LARGE('M 35-49'!$AB$300:$AB$375,AQ$30),"")</f>
        <v/>
      </c>
    </row>
    <row r="97" spans="1:43" hidden="1" x14ac:dyDescent="0.2">
      <c r="B97" s="304" t="s">
        <v>112</v>
      </c>
      <c r="D97" s="303" t="str">
        <f>IFERROR(LARGE('M 50-59'!$AB$300:$AB$375,D$30),"")</f>
        <v/>
      </c>
      <c r="E97" s="303" t="str">
        <f>IFERROR(LARGE('M 50-59'!$AB$300:$AB$375,E$30),"")</f>
        <v/>
      </c>
      <c r="F97" s="303" t="str">
        <f>IFERROR(LARGE('M 50-59'!$AB$300:$AB$375,F$30),"")</f>
        <v/>
      </c>
      <c r="G97" s="303" t="str">
        <f>IFERROR(LARGE('M 50-59'!$AB$300:$AB$375,G$30),"")</f>
        <v/>
      </c>
      <c r="H97" s="303" t="str">
        <f>IFERROR(LARGE('M 50-59'!$AB$300:$AB$375,H$30),"")</f>
        <v/>
      </c>
      <c r="I97" s="303" t="str">
        <f>IFERROR(LARGE('M 50-59'!$AB$300:$AB$375,I$30),"")</f>
        <v/>
      </c>
      <c r="J97" s="303" t="str">
        <f>IFERROR(LARGE('M 50-59'!$AB$300:$AB$375,J$30),"")</f>
        <v/>
      </c>
      <c r="K97" s="303" t="str">
        <f>IFERROR(LARGE('M 50-59'!$AB$300:$AB$375,K$30),"")</f>
        <v/>
      </c>
      <c r="L97" s="303" t="str">
        <f>IFERROR(LARGE('M 50-59'!$AB$300:$AB$375,L$30),"")</f>
        <v/>
      </c>
      <c r="M97" s="303" t="str">
        <f>IFERROR(LARGE('M 50-59'!$AB$300:$AB$375,M$30),"")</f>
        <v/>
      </c>
      <c r="N97" s="303" t="str">
        <f>IFERROR(LARGE('M 50-59'!$AB$300:$AB$375,N$30),"")</f>
        <v/>
      </c>
      <c r="O97" s="303" t="str">
        <f>IFERROR(LARGE('M 50-59'!$AB$300:$AB$375,O$30),"")</f>
        <v/>
      </c>
      <c r="P97" s="303" t="str">
        <f>IFERROR(LARGE('M 50-59'!$AB$300:$AB$375,P$30),"")</f>
        <v/>
      </c>
      <c r="Q97" s="303" t="str">
        <f>IFERROR(LARGE('M 50-59'!$AB$300:$AB$375,Q$30),"")</f>
        <v/>
      </c>
      <c r="R97" s="303" t="str">
        <f>IFERROR(LARGE('M 50-59'!$AB$300:$AB$375,R$30),"")</f>
        <v/>
      </c>
      <c r="S97" s="303" t="str">
        <f>IFERROR(LARGE('M 50-59'!$AB$300:$AB$375,S$30),"")</f>
        <v/>
      </c>
      <c r="T97" s="303" t="str">
        <f>IFERROR(LARGE('M 50-59'!$AB$300:$AB$375,T$30),"")</f>
        <v/>
      </c>
      <c r="U97" s="303" t="str">
        <f>IFERROR(LARGE('M 50-59'!$AB$300:$AB$375,U$30),"")</f>
        <v/>
      </c>
      <c r="V97" s="303" t="str">
        <f>IFERROR(LARGE('M 50-59'!$AB$300:$AB$375,V$30),"")</f>
        <v/>
      </c>
      <c r="W97" s="303" t="str">
        <f>IFERROR(LARGE('M 50-59'!$AB$300:$AB$375,W$30),"")</f>
        <v/>
      </c>
      <c r="X97" s="303" t="str">
        <f>IFERROR(LARGE('M 50-59'!$AB$300:$AB$375,X$30),"")</f>
        <v/>
      </c>
      <c r="Y97" s="303" t="str">
        <f>IFERROR(LARGE('M 50-59'!$AB$300:$AB$375,Y$30),"")</f>
        <v/>
      </c>
      <c r="Z97" s="303" t="str">
        <f>IFERROR(LARGE('M 50-59'!$AB$300:$AB$375,Z$30),"")</f>
        <v/>
      </c>
      <c r="AA97" s="303" t="str">
        <f>IFERROR(LARGE('M 50-59'!$AB$300:$AB$375,AA$30),"")</f>
        <v/>
      </c>
      <c r="AB97" s="303" t="str">
        <f>IFERROR(LARGE('M 50-59'!$AB$300:$AB$375,AB$30),"")</f>
        <v/>
      </c>
      <c r="AC97" s="303" t="str">
        <f>IFERROR(LARGE('M 50-59'!$AB$300:$AB$375,AC$30),"")</f>
        <v/>
      </c>
      <c r="AD97" s="303" t="str">
        <f>IFERROR(LARGE('M 50-59'!$AB$300:$AB$375,AD$30),"")</f>
        <v/>
      </c>
      <c r="AE97" s="303" t="str">
        <f>IFERROR(LARGE('M 50-59'!$AB$300:$AB$375,AE$30),"")</f>
        <v/>
      </c>
      <c r="AF97" s="303" t="str">
        <f>IFERROR(LARGE('M 50-59'!$AB$300:$AB$375,AF$30),"")</f>
        <v/>
      </c>
      <c r="AG97" s="303" t="str">
        <f>IFERROR(LARGE('M 50-59'!$AB$300:$AB$375,AG$30),"")</f>
        <v/>
      </c>
      <c r="AH97" s="303" t="str">
        <f>IFERROR(LARGE('M 50-59'!$AB$300:$AB$375,AH$30),"")</f>
        <v/>
      </c>
      <c r="AI97" s="303" t="str">
        <f>IFERROR(LARGE('M 50-59'!$AB$300:$AB$375,AI$30),"")</f>
        <v/>
      </c>
      <c r="AJ97" s="303" t="str">
        <f>IFERROR(LARGE('M 50-59'!$AB$300:$AB$375,AJ$30),"")</f>
        <v/>
      </c>
      <c r="AK97" s="303" t="str">
        <f>IFERROR(LARGE('M 50-59'!$AB$300:$AB$375,AK$30),"")</f>
        <v/>
      </c>
      <c r="AL97" s="303" t="str">
        <f>IFERROR(LARGE('M 50-59'!$AB$300:$AB$375,AL$30),"")</f>
        <v/>
      </c>
      <c r="AM97" s="303" t="str">
        <f>IFERROR(LARGE('M 50-59'!$AB$300:$AB$375,AM$30),"")</f>
        <v/>
      </c>
      <c r="AN97" s="303" t="str">
        <f>IFERROR(LARGE('M 50-59'!$AB$300:$AB$375,AN$30),"")</f>
        <v/>
      </c>
      <c r="AO97" s="303" t="str">
        <f>IFERROR(LARGE('M 50-59'!$AB$300:$AB$375,AO$30),"")</f>
        <v/>
      </c>
      <c r="AP97" s="303" t="str">
        <f>IFERROR(LARGE('M 50-59'!$AB$300:$AB$375,AP$30),"")</f>
        <v/>
      </c>
      <c r="AQ97" s="303" t="str">
        <f>IFERROR(LARGE('M 50-59'!$AB$300:$AB$375,AQ$30),"")</f>
        <v/>
      </c>
    </row>
    <row r="98" spans="1:43" hidden="1" x14ac:dyDescent="0.2">
      <c r="B98" s="304" t="s">
        <v>113</v>
      </c>
      <c r="D98" s="303" t="str">
        <f>IFERROR(LARGE('M 60-69'!$AB$300:$AB$375,D$30),"")</f>
        <v/>
      </c>
      <c r="E98" s="303" t="str">
        <f>IFERROR(LARGE('M 60-69'!$AB$300:$AB$375,E$30),"")</f>
        <v/>
      </c>
      <c r="F98" s="303" t="str">
        <f>IFERROR(LARGE('M 60-69'!$AB$300:$AB$375,F$30),"")</f>
        <v/>
      </c>
      <c r="G98" s="303" t="str">
        <f>IFERROR(LARGE('M 60-69'!$AB$300:$AB$375,G$30),"")</f>
        <v/>
      </c>
      <c r="H98" s="303" t="str">
        <f>IFERROR(LARGE('M 60-69'!$AB$300:$AB$375,H$30),"")</f>
        <v/>
      </c>
      <c r="I98" s="303" t="str">
        <f>IFERROR(LARGE('M 60-69'!$AB$300:$AB$375,I$30),"")</f>
        <v/>
      </c>
      <c r="J98" s="303" t="str">
        <f>IFERROR(LARGE('M 60-69'!$AB$300:$AB$375,J$30),"")</f>
        <v/>
      </c>
      <c r="K98" s="303" t="str">
        <f>IFERROR(LARGE('M 60-69'!$AB$300:$AB$375,K$30),"")</f>
        <v/>
      </c>
      <c r="L98" s="303" t="str">
        <f>IFERROR(LARGE('M 60-69'!$AB$300:$AB$375,L$30),"")</f>
        <v/>
      </c>
      <c r="M98" s="303" t="str">
        <f>IFERROR(LARGE('M 60-69'!$AB$300:$AB$375,M$30),"")</f>
        <v/>
      </c>
      <c r="N98" s="303" t="str">
        <f>IFERROR(LARGE('M 60-69'!$AB$300:$AB$375,N$30),"")</f>
        <v/>
      </c>
      <c r="O98" s="303" t="str">
        <f>IFERROR(LARGE('M 60-69'!$AB$300:$AB$375,O$30),"")</f>
        <v/>
      </c>
      <c r="P98" s="303" t="str">
        <f>IFERROR(LARGE('M 60-69'!$AB$300:$AB$375,P$30),"")</f>
        <v/>
      </c>
      <c r="Q98" s="303" t="str">
        <f>IFERROR(LARGE('M 60-69'!$AB$300:$AB$375,Q$30),"")</f>
        <v/>
      </c>
      <c r="R98" s="303" t="str">
        <f>IFERROR(LARGE('M 60-69'!$AB$300:$AB$375,R$30),"")</f>
        <v/>
      </c>
      <c r="S98" s="303" t="str">
        <f>IFERROR(LARGE('M 60-69'!$AB$300:$AB$375,S$30),"")</f>
        <v/>
      </c>
      <c r="T98" s="303" t="str">
        <f>IFERROR(LARGE('M 60-69'!$AB$300:$AB$375,T$30),"")</f>
        <v/>
      </c>
      <c r="U98" s="303" t="str">
        <f>IFERROR(LARGE('M 60-69'!$AB$300:$AB$375,U$30),"")</f>
        <v/>
      </c>
      <c r="V98" s="303" t="str">
        <f>IFERROR(LARGE('M 60-69'!$AB$300:$AB$375,V$30),"")</f>
        <v/>
      </c>
      <c r="W98" s="303" t="str">
        <f>IFERROR(LARGE('M 60-69'!$AB$300:$AB$375,W$30),"")</f>
        <v/>
      </c>
      <c r="X98" s="303" t="str">
        <f>IFERROR(LARGE('M 60-69'!$AB$300:$AB$375,X$30),"")</f>
        <v/>
      </c>
      <c r="Y98" s="303" t="str">
        <f>IFERROR(LARGE('M 60-69'!$AB$300:$AB$375,Y$30),"")</f>
        <v/>
      </c>
      <c r="Z98" s="303" t="str">
        <f>IFERROR(LARGE('M 60-69'!$AB$300:$AB$375,Z$30),"")</f>
        <v/>
      </c>
      <c r="AA98" s="303" t="str">
        <f>IFERROR(LARGE('M 60-69'!$AB$300:$AB$375,AA$30),"")</f>
        <v/>
      </c>
      <c r="AB98" s="303" t="str">
        <f>IFERROR(LARGE('M 60-69'!$AB$300:$AB$375,AB$30),"")</f>
        <v/>
      </c>
      <c r="AC98" s="303" t="str">
        <f>IFERROR(LARGE('M 60-69'!$AB$300:$AB$375,AC$30),"")</f>
        <v/>
      </c>
      <c r="AD98" s="303" t="str">
        <f>IFERROR(LARGE('M 60-69'!$AB$300:$AB$375,AD$30),"")</f>
        <v/>
      </c>
      <c r="AE98" s="303" t="str">
        <f>IFERROR(LARGE('M 60-69'!$AB$300:$AB$375,AE$30),"")</f>
        <v/>
      </c>
      <c r="AF98" s="303" t="str">
        <f>IFERROR(LARGE('M 60-69'!$AB$300:$AB$375,AF$30),"")</f>
        <v/>
      </c>
      <c r="AG98" s="303" t="str">
        <f>IFERROR(LARGE('M 60-69'!$AB$300:$AB$375,AG$30),"")</f>
        <v/>
      </c>
      <c r="AH98" s="303" t="str">
        <f>IFERROR(LARGE('M 60-69'!$AB$300:$AB$375,AH$30),"")</f>
        <v/>
      </c>
      <c r="AI98" s="303" t="str">
        <f>IFERROR(LARGE('M 60-69'!$AB$300:$AB$375,AI$30),"")</f>
        <v/>
      </c>
      <c r="AJ98" s="303" t="str">
        <f>IFERROR(LARGE('M 60-69'!$AB$300:$AB$375,AJ$30),"")</f>
        <v/>
      </c>
      <c r="AK98" s="303" t="str">
        <f>IFERROR(LARGE('M 60-69'!$AB$300:$AB$375,AK$30),"")</f>
        <v/>
      </c>
      <c r="AL98" s="303" t="str">
        <f>IFERROR(LARGE('M 60-69'!$AB$300:$AB$375,AL$30),"")</f>
        <v/>
      </c>
      <c r="AM98" s="303" t="str">
        <f>IFERROR(LARGE('M 60-69'!$AB$300:$AB$375,AM$30),"")</f>
        <v/>
      </c>
      <c r="AN98" s="303" t="str">
        <f>IFERROR(LARGE('M 60-69'!$AB$300:$AB$375,AN$30),"")</f>
        <v/>
      </c>
      <c r="AO98" s="303" t="str">
        <f>IFERROR(LARGE('M 60-69'!$AB$300:$AB$375,AO$30),"")</f>
        <v/>
      </c>
      <c r="AP98" s="303" t="str">
        <f>IFERROR(LARGE('M 60-69'!$AB$300:$AB$375,AP$30),"")</f>
        <v/>
      </c>
      <c r="AQ98" s="303" t="str">
        <f>IFERROR(LARGE('M 60-69'!$AB$300:$AB$375,AQ$30),"")</f>
        <v/>
      </c>
    </row>
    <row r="99" spans="1:43" hidden="1" x14ac:dyDescent="0.2">
      <c r="B99" s="304" t="s">
        <v>202</v>
      </c>
      <c r="D99" s="303" t="str">
        <f>IFERROR(LARGE('M 70+'!$AA$300:$AA$375,D$30),"")</f>
        <v/>
      </c>
      <c r="E99" s="303" t="str">
        <f>IFERROR(LARGE('M 70+'!$AA$300:$AA$375,E$30),"")</f>
        <v/>
      </c>
      <c r="F99" s="303" t="str">
        <f>IFERROR(LARGE('M 70+'!$AA$300:$AA$375,F$30),"")</f>
        <v/>
      </c>
      <c r="G99" s="303" t="str">
        <f>IFERROR(LARGE('M 70+'!$AA$300:$AA$375,G$30),"")</f>
        <v/>
      </c>
      <c r="H99" s="303" t="str">
        <f>IFERROR(LARGE('M 70+'!$AA$300:$AA$375,H$30),"")</f>
        <v/>
      </c>
      <c r="I99" s="303" t="str">
        <f>IFERROR(LARGE('M 70+'!$AA$300:$AA$375,I$30),"")</f>
        <v/>
      </c>
      <c r="J99" s="303" t="str">
        <f>IFERROR(LARGE('M 70+'!$AA$300:$AA$375,J$30),"")</f>
        <v/>
      </c>
      <c r="K99" s="303" t="str">
        <f>IFERROR(LARGE('M 70+'!$AA$300:$AA$375,K$30),"")</f>
        <v/>
      </c>
      <c r="L99" s="303" t="str">
        <f>IFERROR(LARGE('M 70+'!$AA$300:$AA$375,L$30),"")</f>
        <v/>
      </c>
      <c r="M99" s="303" t="str">
        <f>IFERROR(LARGE('M 70+'!$AA$300:$AA$375,M$30),"")</f>
        <v/>
      </c>
      <c r="N99" s="303" t="str">
        <f>IFERROR(LARGE('M 70+'!$AA$300:$AA$375,N$30),"")</f>
        <v/>
      </c>
      <c r="O99" s="303" t="str">
        <f>IFERROR(LARGE('M 70+'!$AA$300:$AA$375,O$30),"")</f>
        <v/>
      </c>
      <c r="P99" s="303" t="str">
        <f>IFERROR(LARGE('M 70+'!$AA$300:$AA$375,P$30),"")</f>
        <v/>
      </c>
      <c r="Q99" s="303" t="str">
        <f>IFERROR(LARGE('M 70+'!$AA$300:$AA$375,Q$30),"")</f>
        <v/>
      </c>
      <c r="R99" s="303" t="str">
        <f>IFERROR(LARGE('M 70+'!$AA$300:$AA$375,R$30),"")</f>
        <v/>
      </c>
      <c r="S99" s="303" t="str">
        <f>IFERROR(LARGE('M 70+'!$AA$300:$AA$375,S$30),"")</f>
        <v/>
      </c>
      <c r="T99" s="303" t="str">
        <f>IFERROR(LARGE('M 70+'!$AA$300:$AA$375,T$30),"")</f>
        <v/>
      </c>
      <c r="U99" s="303" t="str">
        <f>IFERROR(LARGE('M 70+'!$AA$300:$AA$375,U$30),"")</f>
        <v/>
      </c>
      <c r="V99" s="303" t="str">
        <f>IFERROR(LARGE('M 70+'!$AA$300:$AA$375,V$30),"")</f>
        <v/>
      </c>
      <c r="W99" s="303" t="str">
        <f>IFERROR(LARGE('M 70+'!$AA$300:$AA$375,W$30),"")</f>
        <v/>
      </c>
      <c r="X99" s="303" t="str">
        <f>IFERROR(LARGE('M 70+'!$AA$300:$AA$375,X$30),"")</f>
        <v/>
      </c>
      <c r="Y99" s="303" t="str">
        <f>IFERROR(LARGE('M 70+'!$AA$300:$AA$375,Y$30),"")</f>
        <v/>
      </c>
      <c r="Z99" s="303" t="str">
        <f>IFERROR(LARGE('M 70+'!$AA$300:$AA$375,Z$30),"")</f>
        <v/>
      </c>
      <c r="AA99" s="303" t="str">
        <f>IFERROR(LARGE('M 70+'!$AA$300:$AA$375,AA$30),"")</f>
        <v/>
      </c>
      <c r="AB99" s="303" t="str">
        <f>IFERROR(LARGE('M 70+'!$AA$300:$AA$375,AB$30),"")</f>
        <v/>
      </c>
      <c r="AC99" s="303" t="str">
        <f>IFERROR(LARGE('M 70+'!$AA$300:$AA$375,AC$30),"")</f>
        <v/>
      </c>
      <c r="AD99" s="303" t="str">
        <f>IFERROR(LARGE('M 70+'!$AA$300:$AA$375,AD$30),"")</f>
        <v/>
      </c>
      <c r="AE99" s="303" t="str">
        <f>IFERROR(LARGE('M 70+'!$AA$300:$AA$375,AE$30),"")</f>
        <v/>
      </c>
      <c r="AF99" s="303" t="str">
        <f>IFERROR(LARGE('M 70+'!$AA$300:$AA$375,AF$30),"")</f>
        <v/>
      </c>
      <c r="AG99" s="303" t="str">
        <f>IFERROR(LARGE('M 70+'!$AA$300:$AA$375,AG$30),"")</f>
        <v/>
      </c>
      <c r="AH99" s="303" t="str">
        <f>IFERROR(LARGE('M 70+'!$AA$300:$AA$375,AH$30),"")</f>
        <v/>
      </c>
      <c r="AI99" s="303" t="str">
        <f>IFERROR(LARGE('M 70+'!$AA$300:$AA$375,AI$30),"")</f>
        <v/>
      </c>
      <c r="AJ99" s="303" t="str">
        <f>IFERROR(LARGE('M 70+'!$AA$300:$AA$375,AJ$30),"")</f>
        <v/>
      </c>
      <c r="AK99" s="303" t="str">
        <f>IFERROR(LARGE('M 70+'!$AA$300:$AA$375,AK$30),"")</f>
        <v/>
      </c>
      <c r="AL99" s="303" t="str">
        <f>IFERROR(LARGE('M 70+'!$AA$300:$AA$375,AL$30),"")</f>
        <v/>
      </c>
      <c r="AM99" s="303" t="str">
        <f>IFERROR(LARGE('M 70+'!$AA$300:$AA$375,AM$30),"")</f>
        <v/>
      </c>
      <c r="AN99" s="303" t="str">
        <f>IFERROR(LARGE('M 70+'!$AA$300:$AA$375,AN$30),"")</f>
        <v/>
      </c>
      <c r="AO99" s="303" t="str">
        <f>IFERROR(LARGE('M 70+'!$AA$300:$AA$375,AO$30),"")</f>
        <v/>
      </c>
      <c r="AP99" s="303" t="str">
        <f>IFERROR(LARGE('M 70+'!$AA$300:$AA$375,AP$30),"")</f>
        <v/>
      </c>
      <c r="AQ99" s="303" t="str">
        <f>IFERROR(LARGE('M 70+'!$AA$300:$AA$375,AQ$30),"")</f>
        <v/>
      </c>
    </row>
    <row r="100" spans="1:43" hidden="1" x14ac:dyDescent="0.2">
      <c r="B100" s="305" t="s">
        <v>203</v>
      </c>
      <c r="D100" s="303" t="str">
        <f>IFERROR(LARGE('N 35-44'!$AB$300:$AB$375,D$30),"")</f>
        <v/>
      </c>
      <c r="E100" s="303" t="str">
        <f>IFERROR(LARGE('N 35-44'!$AB$300:$AB$375,E$30),"")</f>
        <v/>
      </c>
      <c r="F100" s="303" t="str">
        <f>IFERROR(LARGE('N 35-44'!$AB$300:$AB$375,F$30),"")</f>
        <v/>
      </c>
      <c r="G100" s="303" t="str">
        <f>IFERROR(LARGE('N 35-44'!$AB$300:$AB$375,G$30),"")</f>
        <v/>
      </c>
      <c r="H100" s="303" t="str">
        <f>IFERROR(LARGE('N 35-44'!$AB$300:$AB$375,H$30),"")</f>
        <v/>
      </c>
      <c r="I100" s="303" t="str">
        <f>IFERROR(LARGE('N 35-44'!$AB$300:$AB$375,I$30),"")</f>
        <v/>
      </c>
      <c r="J100" s="303" t="str">
        <f>IFERROR(LARGE('N 35-44'!$AB$300:$AB$375,J$30),"")</f>
        <v/>
      </c>
      <c r="K100" s="303" t="str">
        <f>IFERROR(LARGE('N 35-44'!$AB$300:$AB$375,K$30),"")</f>
        <v/>
      </c>
      <c r="L100" s="303" t="str">
        <f>IFERROR(LARGE('N 35-44'!$AB$300:$AB$375,L$30),"")</f>
        <v/>
      </c>
      <c r="M100" s="303" t="str">
        <f>IFERROR(LARGE('N 35-44'!$AB$300:$AB$375,M$30),"")</f>
        <v/>
      </c>
      <c r="N100" s="303" t="str">
        <f>IFERROR(LARGE('N 35-44'!$AB$300:$AB$375,N$30),"")</f>
        <v/>
      </c>
      <c r="O100" s="303" t="str">
        <f>IFERROR(LARGE('N 35-44'!$AB$300:$AB$375,O$30),"")</f>
        <v/>
      </c>
      <c r="P100" s="303" t="str">
        <f>IFERROR(LARGE('N 35-44'!$AB$300:$AB$375,P$30),"")</f>
        <v/>
      </c>
      <c r="Q100" s="303" t="str">
        <f>IFERROR(LARGE('N 35-44'!$AB$300:$AB$375,Q$30),"")</f>
        <v/>
      </c>
      <c r="R100" s="303" t="str">
        <f>IFERROR(LARGE('N 35-44'!$AB$300:$AB$375,R$30),"")</f>
        <v/>
      </c>
      <c r="S100" s="303" t="str">
        <f>IFERROR(LARGE('N 35-44'!$AB$300:$AB$375,S$30),"")</f>
        <v/>
      </c>
      <c r="T100" s="303" t="str">
        <f>IFERROR(LARGE('N 35-44'!$AB$300:$AB$375,T$30),"")</f>
        <v/>
      </c>
      <c r="U100" s="303" t="str">
        <f>IFERROR(LARGE('N 35-44'!$AB$300:$AB$375,U$30),"")</f>
        <v/>
      </c>
      <c r="V100" s="303" t="str">
        <f>IFERROR(LARGE('N 35-44'!$AB$300:$AB$375,V$30),"")</f>
        <v/>
      </c>
      <c r="W100" s="303" t="str">
        <f>IFERROR(LARGE('N 35-44'!$AB$300:$AB$375,W$30),"")</f>
        <v/>
      </c>
      <c r="X100" s="303" t="str">
        <f>IFERROR(LARGE('N 35-44'!$AB$300:$AB$375,X$30),"")</f>
        <v/>
      </c>
      <c r="Y100" s="303" t="str">
        <f>IFERROR(LARGE('N 35-44'!$AB$300:$AB$375,Y$30),"")</f>
        <v/>
      </c>
      <c r="Z100" s="303" t="str">
        <f>IFERROR(LARGE('N 35-44'!$AB$300:$AB$375,Z$30),"")</f>
        <v/>
      </c>
      <c r="AA100" s="303" t="str">
        <f>IFERROR(LARGE('N 35-44'!$AB$300:$AB$375,AA$30),"")</f>
        <v/>
      </c>
      <c r="AB100" s="303" t="str">
        <f>IFERROR(LARGE('N 35-44'!$AB$300:$AB$375,AB$30),"")</f>
        <v/>
      </c>
      <c r="AC100" s="303" t="str">
        <f>IFERROR(LARGE('N 35-44'!$AB$300:$AB$375,AC$30),"")</f>
        <v/>
      </c>
      <c r="AD100" s="303" t="str">
        <f>IFERROR(LARGE('N 35-44'!$AB$300:$AB$375,AD$30),"")</f>
        <v/>
      </c>
      <c r="AE100" s="303" t="str">
        <f>IFERROR(LARGE('N 35-44'!$AB$300:$AB$375,AE$30),"")</f>
        <v/>
      </c>
      <c r="AF100" s="303" t="str">
        <f>IFERROR(LARGE('N 35-44'!$AB$300:$AB$375,AF$30),"")</f>
        <v/>
      </c>
      <c r="AG100" s="303" t="str">
        <f>IFERROR(LARGE('N 35-44'!$AB$300:$AB$375,AG$30),"")</f>
        <v/>
      </c>
      <c r="AH100" s="303" t="str">
        <f>IFERROR(LARGE('N 35-44'!$AB$300:$AB$375,AH$30),"")</f>
        <v/>
      </c>
      <c r="AI100" s="303" t="str">
        <f>IFERROR(LARGE('N 35-44'!$AB$300:$AB$375,AI$30),"")</f>
        <v/>
      </c>
      <c r="AJ100" s="303" t="str">
        <f>IFERROR(LARGE('N 35-44'!$AB$300:$AB$375,AJ$30),"")</f>
        <v/>
      </c>
      <c r="AK100" s="303" t="str">
        <f>IFERROR(LARGE('N 35-44'!$AB$300:$AB$375,AK$30),"")</f>
        <v/>
      </c>
      <c r="AL100" s="303" t="str">
        <f>IFERROR(LARGE('N 35-44'!$AB$300:$AB$375,AL$30),"")</f>
        <v/>
      </c>
      <c r="AM100" s="303" t="str">
        <f>IFERROR(LARGE('N 35-44'!$AB$300:$AB$375,AM$30),"")</f>
        <v/>
      </c>
      <c r="AN100" s="303" t="str">
        <f>IFERROR(LARGE('N 35-44'!$AB$300:$AB$375,AN$30),"")</f>
        <v/>
      </c>
      <c r="AO100" s="303" t="str">
        <f>IFERROR(LARGE('N 35-44'!$AB$300:$AB$375,AO$30),"")</f>
        <v/>
      </c>
      <c r="AP100" s="303" t="str">
        <f>IFERROR(LARGE('N 35-44'!$AB$300:$AB$375,AP$30),"")</f>
        <v/>
      </c>
      <c r="AQ100" s="303" t="str">
        <f>IFERROR(LARGE('N 35-44'!$AB$300:$AB$375,AQ$30),"")</f>
        <v/>
      </c>
    </row>
    <row r="101" spans="1:43" hidden="1" x14ac:dyDescent="0.2">
      <c r="B101" s="305" t="s">
        <v>204</v>
      </c>
      <c r="D101" s="303" t="str">
        <f>IFERROR(LARGE('N 45-59'!$AB$300:$AB$375,D$30),"")</f>
        <v/>
      </c>
      <c r="E101" s="303" t="str">
        <f>IFERROR(LARGE('N 45-59'!$AB$300:$AB$375,E$30),"")</f>
        <v/>
      </c>
      <c r="F101" s="303" t="str">
        <f>IFERROR(LARGE('N 45-59'!$AB$300:$AB$375,F$30),"")</f>
        <v/>
      </c>
      <c r="G101" s="303" t="str">
        <f>IFERROR(LARGE('N 45-59'!$AB$300:$AB$375,G$30),"")</f>
        <v/>
      </c>
      <c r="H101" s="303" t="str">
        <f>IFERROR(LARGE('N 45-59'!$AB$300:$AB$375,H$30),"")</f>
        <v/>
      </c>
      <c r="I101" s="303" t="str">
        <f>IFERROR(LARGE('N 45-59'!$AB$300:$AB$375,I$30),"")</f>
        <v/>
      </c>
      <c r="J101" s="303" t="str">
        <f>IFERROR(LARGE('N 45-59'!$AB$300:$AB$375,J$30),"")</f>
        <v/>
      </c>
      <c r="K101" s="303" t="str">
        <f>IFERROR(LARGE('N 45-59'!$AB$300:$AB$375,K$30),"")</f>
        <v/>
      </c>
      <c r="L101" s="303" t="str">
        <f>IFERROR(LARGE('N 45-59'!$AB$300:$AB$375,L$30),"")</f>
        <v/>
      </c>
      <c r="M101" s="303" t="str">
        <f>IFERROR(LARGE('N 45-59'!$AB$300:$AB$375,M$30),"")</f>
        <v/>
      </c>
      <c r="N101" s="303" t="str">
        <f>IFERROR(LARGE('N 45-59'!$AB$300:$AB$375,N$30),"")</f>
        <v/>
      </c>
      <c r="O101" s="303" t="str">
        <f>IFERROR(LARGE('N 45-59'!$AB$300:$AB$375,O$30),"")</f>
        <v/>
      </c>
      <c r="P101" s="303" t="str">
        <f>IFERROR(LARGE('N 45-59'!$AB$300:$AB$375,P$30),"")</f>
        <v/>
      </c>
      <c r="Q101" s="303" t="str">
        <f>IFERROR(LARGE('N 45-59'!$AB$300:$AB$375,Q$30),"")</f>
        <v/>
      </c>
      <c r="R101" s="303" t="str">
        <f>IFERROR(LARGE('N 45-59'!$AB$300:$AB$375,R$30),"")</f>
        <v/>
      </c>
      <c r="S101" s="303" t="str">
        <f>IFERROR(LARGE('N 45-59'!$AB$300:$AB$375,S$30),"")</f>
        <v/>
      </c>
      <c r="T101" s="303" t="str">
        <f>IFERROR(LARGE('N 45-59'!$AB$300:$AB$375,T$30),"")</f>
        <v/>
      </c>
      <c r="U101" s="303" t="str">
        <f>IFERROR(LARGE('N 45-59'!$AB$300:$AB$375,U$30),"")</f>
        <v/>
      </c>
      <c r="V101" s="303" t="str">
        <f>IFERROR(LARGE('N 45-59'!$AB$300:$AB$375,V$30),"")</f>
        <v/>
      </c>
      <c r="W101" s="303" t="str">
        <f>IFERROR(LARGE('N 45-59'!$AB$300:$AB$375,W$30),"")</f>
        <v/>
      </c>
      <c r="X101" s="303" t="str">
        <f>IFERROR(LARGE('N 45-59'!$AB$300:$AB$375,X$30),"")</f>
        <v/>
      </c>
      <c r="Y101" s="303" t="str">
        <f>IFERROR(LARGE('N 45-59'!$AB$300:$AB$375,Y$30),"")</f>
        <v/>
      </c>
      <c r="Z101" s="303" t="str">
        <f>IFERROR(LARGE('N 45-59'!$AB$300:$AB$375,Z$30),"")</f>
        <v/>
      </c>
      <c r="AA101" s="303" t="str">
        <f>IFERROR(LARGE('N 45-59'!$AB$300:$AB$375,AA$30),"")</f>
        <v/>
      </c>
      <c r="AB101" s="303" t="str">
        <f>IFERROR(LARGE('N 45-59'!$AB$300:$AB$375,AB$30),"")</f>
        <v/>
      </c>
      <c r="AC101" s="303" t="str">
        <f>IFERROR(LARGE('N 45-59'!$AB$300:$AB$375,AC$30),"")</f>
        <v/>
      </c>
      <c r="AD101" s="303" t="str">
        <f>IFERROR(LARGE('N 45-59'!$AB$300:$AB$375,AD$30),"")</f>
        <v/>
      </c>
      <c r="AE101" s="303" t="str">
        <f>IFERROR(LARGE('N 45-59'!$AB$300:$AB$375,AE$30),"")</f>
        <v/>
      </c>
      <c r="AF101" s="303" t="str">
        <f>IFERROR(LARGE('N 45-59'!$AB$300:$AB$375,AF$30),"")</f>
        <v/>
      </c>
      <c r="AG101" s="303" t="str">
        <f>IFERROR(LARGE('N 45-59'!$AB$300:$AB$375,AG$30),"")</f>
        <v/>
      </c>
      <c r="AH101" s="303" t="str">
        <f>IFERROR(LARGE('N 45-59'!$AB$300:$AB$375,AH$30),"")</f>
        <v/>
      </c>
      <c r="AI101" s="303" t="str">
        <f>IFERROR(LARGE('N 45-59'!$AB$300:$AB$375,AI$30),"")</f>
        <v/>
      </c>
      <c r="AJ101" s="303" t="str">
        <f>IFERROR(LARGE('N 45-59'!$AB$300:$AB$375,AJ$30),"")</f>
        <v/>
      </c>
      <c r="AK101" s="303" t="str">
        <f>IFERROR(LARGE('N 45-59'!$AB$300:$AB$375,AK$30),"")</f>
        <v/>
      </c>
      <c r="AL101" s="303" t="str">
        <f>IFERROR(LARGE('N 45-59'!$AB$300:$AB$375,AL$30),"")</f>
        <v/>
      </c>
      <c r="AM101" s="303" t="str">
        <f>IFERROR(LARGE('N 45-59'!$AB$300:$AB$375,AM$30),"")</f>
        <v/>
      </c>
      <c r="AN101" s="303" t="str">
        <f>IFERROR(LARGE('N 45-59'!$AB$300:$AB$375,AN$30),"")</f>
        <v/>
      </c>
      <c r="AO101" s="303" t="str">
        <f>IFERROR(LARGE('N 45-59'!$AB$300:$AB$375,AO$30),"")</f>
        <v/>
      </c>
      <c r="AP101" s="303" t="str">
        <f>IFERROR(LARGE('N 45-59'!$AB$300:$AB$375,AP$30),"")</f>
        <v/>
      </c>
      <c r="AQ101" s="303" t="str">
        <f>IFERROR(LARGE('N 45-59'!$AB$300:$AB$375,AQ$30),"")</f>
        <v/>
      </c>
    </row>
    <row r="102" spans="1:43" hidden="1" x14ac:dyDescent="0.2">
      <c r="B102" s="305" t="s">
        <v>114</v>
      </c>
      <c r="D102" s="303" t="str">
        <f>IFERROR(LARGE('N 60-69'!$AB$300:$AB$375,D$30),"")</f>
        <v/>
      </c>
      <c r="E102" s="303" t="str">
        <f>IFERROR(LARGE('N 60-69'!$AB$300:$AB$375,E$30),"")</f>
        <v/>
      </c>
      <c r="F102" s="303" t="str">
        <f>IFERROR(LARGE('N 60-69'!$AB$300:$AB$375,F$30),"")</f>
        <v/>
      </c>
      <c r="G102" s="303" t="str">
        <f>IFERROR(LARGE('N 60-69'!$AB$300:$AB$375,G$30),"")</f>
        <v/>
      </c>
      <c r="H102" s="303" t="str">
        <f>IFERROR(LARGE('N 60-69'!$AB$300:$AB$375,H$30),"")</f>
        <v/>
      </c>
      <c r="I102" s="303" t="str">
        <f>IFERROR(LARGE('N 60-69'!$AB$300:$AB$375,I$30),"")</f>
        <v/>
      </c>
      <c r="J102" s="303" t="str">
        <f>IFERROR(LARGE('N 60-69'!$AB$300:$AB$375,J$30),"")</f>
        <v/>
      </c>
      <c r="K102" s="303" t="str">
        <f>IFERROR(LARGE('N 60-69'!$AB$300:$AB$375,K$30),"")</f>
        <v/>
      </c>
      <c r="L102" s="303" t="str">
        <f>IFERROR(LARGE('N 60-69'!$AB$300:$AB$375,L$30),"")</f>
        <v/>
      </c>
      <c r="M102" s="303" t="str">
        <f>IFERROR(LARGE('N 60-69'!$AB$300:$AB$375,M$30),"")</f>
        <v/>
      </c>
      <c r="N102" s="303" t="str">
        <f>IFERROR(LARGE('N 60-69'!$AB$300:$AB$375,N$30),"")</f>
        <v/>
      </c>
      <c r="O102" s="303" t="str">
        <f>IFERROR(LARGE('N 60-69'!$AB$300:$AB$375,O$30),"")</f>
        <v/>
      </c>
      <c r="P102" s="303" t="str">
        <f>IFERROR(LARGE('N 60-69'!$AB$300:$AB$375,P$30),"")</f>
        <v/>
      </c>
      <c r="Q102" s="303" t="str">
        <f>IFERROR(LARGE('N 60-69'!$AB$300:$AB$375,Q$30),"")</f>
        <v/>
      </c>
      <c r="R102" s="303" t="str">
        <f>IFERROR(LARGE('N 60-69'!$AB$300:$AB$375,R$30),"")</f>
        <v/>
      </c>
      <c r="S102" s="303" t="str">
        <f>IFERROR(LARGE('N 60-69'!$AB$300:$AB$375,S$30),"")</f>
        <v/>
      </c>
      <c r="T102" s="303" t="str">
        <f>IFERROR(LARGE('N 60-69'!$AB$300:$AB$375,T$30),"")</f>
        <v/>
      </c>
      <c r="U102" s="303" t="str">
        <f>IFERROR(LARGE('N 60-69'!$AB$300:$AB$375,U$30),"")</f>
        <v/>
      </c>
      <c r="V102" s="303" t="str">
        <f>IFERROR(LARGE('N 60-69'!$AB$300:$AB$375,V$30),"")</f>
        <v/>
      </c>
      <c r="W102" s="303" t="str">
        <f>IFERROR(LARGE('N 60-69'!$AB$300:$AB$375,W$30),"")</f>
        <v/>
      </c>
      <c r="X102" s="303" t="str">
        <f>IFERROR(LARGE('N 60-69'!$AB$300:$AB$375,X$30),"")</f>
        <v/>
      </c>
      <c r="Y102" s="303" t="str">
        <f>IFERROR(LARGE('N 60-69'!$AB$300:$AB$375,Y$30),"")</f>
        <v/>
      </c>
      <c r="Z102" s="303" t="str">
        <f>IFERROR(LARGE('N 60-69'!$AB$300:$AB$375,Z$30),"")</f>
        <v/>
      </c>
      <c r="AA102" s="303" t="str">
        <f>IFERROR(LARGE('N 60-69'!$AB$300:$AB$375,AA$30),"")</f>
        <v/>
      </c>
      <c r="AB102" s="303" t="str">
        <f>IFERROR(LARGE('N 60-69'!$AB$300:$AB$375,AB$30),"")</f>
        <v/>
      </c>
      <c r="AC102" s="303" t="str">
        <f>IFERROR(LARGE('N 60-69'!$AB$300:$AB$375,AC$30),"")</f>
        <v/>
      </c>
      <c r="AD102" s="303" t="str">
        <f>IFERROR(LARGE('N 60-69'!$AB$300:$AB$375,AD$30),"")</f>
        <v/>
      </c>
      <c r="AE102" s="303" t="str">
        <f>IFERROR(LARGE('N 60-69'!$AB$300:$AB$375,AE$30),"")</f>
        <v/>
      </c>
      <c r="AF102" s="303" t="str">
        <f>IFERROR(LARGE('N 60-69'!$AB$300:$AB$375,AF$30),"")</f>
        <v/>
      </c>
      <c r="AG102" s="303" t="str">
        <f>IFERROR(LARGE('N 60-69'!$AB$300:$AB$375,AG$30),"")</f>
        <v/>
      </c>
      <c r="AH102" s="303" t="str">
        <f>IFERROR(LARGE('N 60-69'!$AB$300:$AB$375,AH$30),"")</f>
        <v/>
      </c>
      <c r="AI102" s="303" t="str">
        <f>IFERROR(LARGE('N 60-69'!$AB$300:$AB$375,AI$30),"")</f>
        <v/>
      </c>
      <c r="AJ102" s="303" t="str">
        <f>IFERROR(LARGE('N 60-69'!$AB$300:$AB$375,AJ$30),"")</f>
        <v/>
      </c>
      <c r="AK102" s="303" t="str">
        <f>IFERROR(LARGE('N 60-69'!$AB$300:$AB$375,AK$30),"")</f>
        <v/>
      </c>
      <c r="AL102" s="303" t="str">
        <f>IFERROR(LARGE('N 60-69'!$AB$300:$AB$375,AL$30),"")</f>
        <v/>
      </c>
      <c r="AM102" s="303" t="str">
        <f>IFERROR(LARGE('N 60-69'!$AB$300:$AB$375,AM$30),"")</f>
        <v/>
      </c>
      <c r="AN102" s="303" t="str">
        <f>IFERROR(LARGE('N 60-69'!$AB$300:$AB$375,AN$30),"")</f>
        <v/>
      </c>
      <c r="AO102" s="303" t="str">
        <f>IFERROR(LARGE('N 60-69'!$AB$300:$AB$375,AO$30),"")</f>
        <v/>
      </c>
      <c r="AP102" s="303" t="str">
        <f>IFERROR(LARGE('N 60-69'!$AB$300:$AB$375,AP$30),"")</f>
        <v/>
      </c>
      <c r="AQ102" s="303" t="str">
        <f>IFERROR(LARGE('N 60-69'!$AB$300:$AB$375,AQ$30),"")</f>
        <v/>
      </c>
    </row>
    <row r="103" spans="1:43" hidden="1" x14ac:dyDescent="0.2">
      <c r="B103" s="305" t="s">
        <v>205</v>
      </c>
      <c r="D103" s="303" t="str">
        <f>IFERROR(LARGE('N 70+'!$AB$300:$AB$375,D$30),"")</f>
        <v/>
      </c>
      <c r="E103" s="303" t="str">
        <f>IFERROR(LARGE('N 70+'!$AB$300:$AB$375,E$30),"")</f>
        <v/>
      </c>
      <c r="F103" s="303" t="str">
        <f>IFERROR(LARGE('N 70+'!$AB$300:$AB$375,F$30),"")</f>
        <v/>
      </c>
      <c r="G103" s="303" t="str">
        <f>IFERROR(LARGE('N 70+'!$AB$300:$AB$375,G$30),"")</f>
        <v/>
      </c>
      <c r="H103" s="303" t="str">
        <f>IFERROR(LARGE('N 70+'!$AB$300:$AB$375,H$30),"")</f>
        <v/>
      </c>
      <c r="I103" s="303" t="str">
        <f>IFERROR(LARGE('N 70+'!$AB$300:$AB$375,I$30),"")</f>
        <v/>
      </c>
      <c r="J103" s="303" t="str">
        <f>IFERROR(LARGE('N 70+'!$AB$300:$AB$375,J$30),"")</f>
        <v/>
      </c>
      <c r="K103" s="303" t="str">
        <f>IFERROR(LARGE('N 70+'!$AB$300:$AB$375,K$30),"")</f>
        <v/>
      </c>
      <c r="L103" s="303" t="str">
        <f>IFERROR(LARGE('N 70+'!$AB$300:$AB$375,L$30),"")</f>
        <v/>
      </c>
      <c r="M103" s="303" t="str">
        <f>IFERROR(LARGE('N 70+'!$AB$300:$AB$375,M$30),"")</f>
        <v/>
      </c>
      <c r="N103" s="303" t="str">
        <f>IFERROR(LARGE('N 70+'!$AB$300:$AB$375,N$30),"")</f>
        <v/>
      </c>
      <c r="O103" s="303" t="str">
        <f>IFERROR(LARGE('N 70+'!$AB$300:$AB$375,O$30),"")</f>
        <v/>
      </c>
      <c r="P103" s="303" t="str">
        <f>IFERROR(LARGE('N 70+'!$AB$300:$AB$375,P$30),"")</f>
        <v/>
      </c>
      <c r="Q103" s="303" t="str">
        <f>IFERROR(LARGE('N 70+'!$AB$300:$AB$375,Q$30),"")</f>
        <v/>
      </c>
      <c r="R103" s="303" t="str">
        <f>IFERROR(LARGE('N 70+'!$AB$300:$AB$375,R$30),"")</f>
        <v/>
      </c>
      <c r="S103" s="303" t="str">
        <f>IFERROR(LARGE('N 70+'!$AB$300:$AB$375,S$30),"")</f>
        <v/>
      </c>
      <c r="T103" s="303" t="str">
        <f>IFERROR(LARGE('N 70+'!$AB$300:$AB$375,T$30),"")</f>
        <v/>
      </c>
      <c r="U103" s="303" t="str">
        <f>IFERROR(LARGE('N 70+'!$AB$300:$AB$375,U$30),"")</f>
        <v/>
      </c>
      <c r="V103" s="303" t="str">
        <f>IFERROR(LARGE('N 70+'!$AB$300:$AB$375,V$30),"")</f>
        <v/>
      </c>
      <c r="W103" s="303" t="str">
        <f>IFERROR(LARGE('N 70+'!$AB$300:$AB$375,W$30),"")</f>
        <v/>
      </c>
      <c r="X103" s="303" t="str">
        <f>IFERROR(LARGE('N 70+'!$AB$300:$AB$375,X$30),"")</f>
        <v/>
      </c>
      <c r="Y103" s="303" t="str">
        <f>IFERROR(LARGE('N 70+'!$AB$300:$AB$375,Y$30),"")</f>
        <v/>
      </c>
      <c r="Z103" s="303" t="str">
        <f>IFERROR(LARGE('N 70+'!$AB$300:$AB$375,Z$30),"")</f>
        <v/>
      </c>
      <c r="AA103" s="303" t="str">
        <f>IFERROR(LARGE('N 70+'!$AB$300:$AB$375,AA$30),"")</f>
        <v/>
      </c>
      <c r="AB103" s="303" t="str">
        <f>IFERROR(LARGE('N 70+'!$AB$300:$AB$375,AB$30),"")</f>
        <v/>
      </c>
      <c r="AC103" s="303" t="str">
        <f>IFERROR(LARGE('N 70+'!$AB$300:$AB$375,AC$30),"")</f>
        <v/>
      </c>
      <c r="AD103" s="303" t="str">
        <f>IFERROR(LARGE('N 70+'!$AB$300:$AB$375,AD$30),"")</f>
        <v/>
      </c>
      <c r="AE103" s="303" t="str">
        <f>IFERROR(LARGE('N 70+'!$AB$300:$AB$375,AE$30),"")</f>
        <v/>
      </c>
      <c r="AF103" s="303" t="str">
        <f>IFERROR(LARGE('N 70+'!$AB$300:$AB$375,AF$30),"")</f>
        <v/>
      </c>
      <c r="AG103" s="303" t="str">
        <f>IFERROR(LARGE('N 70+'!$AB$300:$AB$375,AG$30),"")</f>
        <v/>
      </c>
      <c r="AH103" s="303" t="str">
        <f>IFERROR(LARGE('N 70+'!$AB$300:$AB$375,AH$30),"")</f>
        <v/>
      </c>
      <c r="AI103" s="303" t="str">
        <f>IFERROR(LARGE('N 70+'!$AB$300:$AB$375,AI$30),"")</f>
        <v/>
      </c>
      <c r="AJ103" s="303" t="str">
        <f>IFERROR(LARGE('N 70+'!$AB$300:$AB$375,AJ$30),"")</f>
        <v/>
      </c>
      <c r="AK103" s="303" t="str">
        <f>IFERROR(LARGE('N 70+'!$AB$300:$AB$375,AK$30),"")</f>
        <v/>
      </c>
      <c r="AL103" s="303" t="str">
        <f>IFERROR(LARGE('N 70+'!$AB$300:$AB$375,AL$30),"")</f>
        <v/>
      </c>
      <c r="AM103" s="303" t="str">
        <f>IFERROR(LARGE('N 70+'!$AB$300:$AB$375,AM$30),"")</f>
        <v/>
      </c>
      <c r="AN103" s="303" t="str">
        <f>IFERROR(LARGE('N 70+'!$AB$300:$AB$375,AN$30),"")</f>
        <v/>
      </c>
      <c r="AO103" s="303" t="str">
        <f>IFERROR(LARGE('N 70+'!$AB$300:$AB$375,AO$30),"")</f>
        <v/>
      </c>
      <c r="AP103" s="303" t="str">
        <f>IFERROR(LARGE('N 70+'!$AB$300:$AB$375,AP$30),"")</f>
        <v/>
      </c>
      <c r="AQ103" s="303" t="str">
        <f>IFERROR(LARGE('N 70+'!$AB$300:$AB$375,AQ$30),"")</f>
        <v/>
      </c>
    </row>
    <row r="104" spans="1:43" hidden="1" x14ac:dyDescent="0.2">
      <c r="A104" s="301" t="s">
        <v>126</v>
      </c>
      <c r="B104" s="304" t="s">
        <v>111</v>
      </c>
      <c r="D104" s="303" t="str">
        <f>IFERROR(LARGE('M 35-49'!$AC$300:$AC$375,D$30),"")</f>
        <v/>
      </c>
      <c r="E104" s="303" t="str">
        <f>IFERROR(LARGE('M 35-49'!$AC$300:$AC$375,E$30),"")</f>
        <v/>
      </c>
      <c r="F104" s="303" t="str">
        <f>IFERROR(LARGE('M 35-49'!$AC$300:$AC$375,F$30),"")</f>
        <v/>
      </c>
      <c r="G104" s="303" t="str">
        <f>IFERROR(LARGE('M 35-49'!$AC$300:$AC$375,G$30),"")</f>
        <v/>
      </c>
      <c r="H104" s="303" t="str">
        <f>IFERROR(LARGE('M 35-49'!$AC$300:$AC$375,H$30),"")</f>
        <v/>
      </c>
      <c r="I104" s="303" t="str">
        <f>IFERROR(LARGE('M 35-49'!$AC$300:$AC$375,I$30),"")</f>
        <v/>
      </c>
      <c r="J104" s="303" t="str">
        <f>IFERROR(LARGE('M 35-49'!$AC$300:$AC$375,J$30),"")</f>
        <v/>
      </c>
      <c r="K104" s="303" t="str">
        <f>IFERROR(LARGE('M 35-49'!$AC$300:$AC$375,K$30),"")</f>
        <v/>
      </c>
      <c r="L104" s="303" t="str">
        <f>IFERROR(LARGE('M 35-49'!$AC$300:$AC$375,L$30),"")</f>
        <v/>
      </c>
      <c r="M104" s="303" t="str">
        <f>IFERROR(LARGE('M 35-49'!$AC$300:$AC$375,M$30),"")</f>
        <v/>
      </c>
      <c r="N104" s="303" t="str">
        <f>IFERROR(LARGE('M 35-49'!$AC$300:$AC$375,N$30),"")</f>
        <v/>
      </c>
      <c r="O104" s="303" t="str">
        <f>IFERROR(LARGE('M 35-49'!$AC$300:$AC$375,O$30),"")</f>
        <v/>
      </c>
      <c r="P104" s="303" t="str">
        <f>IFERROR(LARGE('M 35-49'!$AC$300:$AC$375,P$30),"")</f>
        <v/>
      </c>
      <c r="Q104" s="303" t="str">
        <f>IFERROR(LARGE('M 35-49'!$AC$300:$AC$375,Q$30),"")</f>
        <v/>
      </c>
      <c r="R104" s="303" t="str">
        <f>IFERROR(LARGE('M 35-49'!$AC$300:$AC$375,R$30),"")</f>
        <v/>
      </c>
      <c r="S104" s="303" t="str">
        <f>IFERROR(LARGE('M 35-49'!$AC$300:$AC$375,S$30),"")</f>
        <v/>
      </c>
      <c r="T104" s="303" t="str">
        <f>IFERROR(LARGE('M 35-49'!$AC$300:$AC$375,T$30),"")</f>
        <v/>
      </c>
      <c r="U104" s="303" t="str">
        <f>IFERROR(LARGE('M 35-49'!$AC$300:$AC$375,U$30),"")</f>
        <v/>
      </c>
      <c r="V104" s="303" t="str">
        <f>IFERROR(LARGE('M 35-49'!$AC$300:$AC$375,V$30),"")</f>
        <v/>
      </c>
      <c r="W104" s="303" t="str">
        <f>IFERROR(LARGE('M 35-49'!$AC$300:$AC$375,W$30),"")</f>
        <v/>
      </c>
      <c r="X104" s="303" t="str">
        <f>IFERROR(LARGE('M 35-49'!$AC$300:$AC$375,X$30),"")</f>
        <v/>
      </c>
      <c r="Y104" s="303" t="str">
        <f>IFERROR(LARGE('M 35-49'!$AC$300:$AC$375,Y$30),"")</f>
        <v/>
      </c>
      <c r="Z104" s="303" t="str">
        <f>IFERROR(LARGE('M 35-49'!$AC$300:$AC$375,Z$30),"")</f>
        <v/>
      </c>
      <c r="AA104" s="303" t="str">
        <f>IFERROR(LARGE('M 35-49'!$AC$300:$AC$375,AA$30),"")</f>
        <v/>
      </c>
      <c r="AB104" s="303" t="str">
        <f>IFERROR(LARGE('M 35-49'!$AC$300:$AC$375,AB$30),"")</f>
        <v/>
      </c>
      <c r="AC104" s="303" t="str">
        <f>IFERROR(LARGE('M 35-49'!$AC$300:$AC$375,AC$30),"")</f>
        <v/>
      </c>
      <c r="AD104" s="303" t="str">
        <f>IFERROR(LARGE('M 35-49'!$AC$300:$AC$375,AD$30),"")</f>
        <v/>
      </c>
      <c r="AE104" s="303" t="str">
        <f>IFERROR(LARGE('M 35-49'!$AC$300:$AC$375,AE$30),"")</f>
        <v/>
      </c>
      <c r="AF104" s="303" t="str">
        <f>IFERROR(LARGE('M 35-49'!$AC$300:$AC$375,AF$30),"")</f>
        <v/>
      </c>
      <c r="AG104" s="303" t="str">
        <f>IFERROR(LARGE('M 35-49'!$AC$300:$AC$375,AG$30),"")</f>
        <v/>
      </c>
      <c r="AH104" s="303" t="str">
        <f>IFERROR(LARGE('M 35-49'!$AC$300:$AC$375,AH$30),"")</f>
        <v/>
      </c>
      <c r="AI104" s="303" t="str">
        <f>IFERROR(LARGE('M 35-49'!$AC$300:$AC$375,AI$30),"")</f>
        <v/>
      </c>
      <c r="AJ104" s="303" t="str">
        <f>IFERROR(LARGE('M 35-49'!$AC$300:$AC$375,AJ$30),"")</f>
        <v/>
      </c>
      <c r="AK104" s="303" t="str">
        <f>IFERROR(LARGE('M 35-49'!$AC$300:$AC$375,AK$30),"")</f>
        <v/>
      </c>
      <c r="AL104" s="303" t="str">
        <f>IFERROR(LARGE('M 35-49'!$AC$300:$AC$375,AL$30),"")</f>
        <v/>
      </c>
      <c r="AM104" s="303" t="str">
        <f>IFERROR(LARGE('M 35-49'!$AC$300:$AC$375,AM$30),"")</f>
        <v/>
      </c>
      <c r="AN104" s="303" t="str">
        <f>IFERROR(LARGE('M 35-49'!$AC$300:$AC$375,AN$30),"")</f>
        <v/>
      </c>
      <c r="AO104" s="303" t="str">
        <f>IFERROR(LARGE('M 35-49'!$AC$300:$AC$375,AO$30),"")</f>
        <v/>
      </c>
      <c r="AP104" s="303" t="str">
        <f>IFERROR(LARGE('M 35-49'!$AC$300:$AC$375,AP$30),"")</f>
        <v/>
      </c>
      <c r="AQ104" s="303" t="str">
        <f>IFERROR(LARGE('M 35-49'!$AC$300:$AC$375,AQ$30),"")</f>
        <v/>
      </c>
    </row>
    <row r="105" spans="1:43" hidden="1" x14ac:dyDescent="0.2">
      <c r="B105" s="304" t="s">
        <v>112</v>
      </c>
      <c r="D105" s="303" t="str">
        <f>IFERROR(LARGE('M 50-59'!$AC$300:$AC$375,D$30),"")</f>
        <v/>
      </c>
      <c r="E105" s="303" t="str">
        <f>IFERROR(LARGE('M 50-59'!$AC$300:$AC$375,E$30),"")</f>
        <v/>
      </c>
      <c r="F105" s="303" t="str">
        <f>IFERROR(LARGE('M 50-59'!$AC$300:$AC$375,F$30),"")</f>
        <v/>
      </c>
      <c r="G105" s="303" t="str">
        <f>IFERROR(LARGE('M 50-59'!$AC$300:$AC$375,G$30),"")</f>
        <v/>
      </c>
      <c r="H105" s="303" t="str">
        <f>IFERROR(LARGE('M 50-59'!$AC$300:$AC$375,H$30),"")</f>
        <v/>
      </c>
      <c r="I105" s="303" t="str">
        <f>IFERROR(LARGE('M 50-59'!$AC$300:$AC$375,I$30),"")</f>
        <v/>
      </c>
      <c r="J105" s="303" t="str">
        <f>IFERROR(LARGE('M 50-59'!$AC$300:$AC$375,J$30),"")</f>
        <v/>
      </c>
      <c r="K105" s="303" t="str">
        <f>IFERROR(LARGE('M 50-59'!$AC$300:$AC$375,K$30),"")</f>
        <v/>
      </c>
      <c r="L105" s="303" t="str">
        <f>IFERROR(LARGE('M 50-59'!$AC$300:$AC$375,L$30),"")</f>
        <v/>
      </c>
      <c r="M105" s="303" t="str">
        <f>IFERROR(LARGE('M 50-59'!$AC$300:$AC$375,M$30),"")</f>
        <v/>
      </c>
      <c r="N105" s="303" t="str">
        <f>IFERROR(LARGE('M 50-59'!$AC$300:$AC$375,N$30),"")</f>
        <v/>
      </c>
      <c r="O105" s="303" t="str">
        <f>IFERROR(LARGE('M 50-59'!$AC$300:$AC$375,O$30),"")</f>
        <v/>
      </c>
      <c r="P105" s="303" t="str">
        <f>IFERROR(LARGE('M 50-59'!$AC$300:$AC$375,P$30),"")</f>
        <v/>
      </c>
      <c r="Q105" s="303" t="str">
        <f>IFERROR(LARGE('M 50-59'!$AC$300:$AC$375,Q$30),"")</f>
        <v/>
      </c>
      <c r="R105" s="303" t="str">
        <f>IFERROR(LARGE('M 50-59'!$AC$300:$AC$375,R$30),"")</f>
        <v/>
      </c>
      <c r="S105" s="303" t="str">
        <f>IFERROR(LARGE('M 50-59'!$AC$300:$AC$375,S$30),"")</f>
        <v/>
      </c>
      <c r="T105" s="303" t="str">
        <f>IFERROR(LARGE('M 50-59'!$AC$300:$AC$375,T$30),"")</f>
        <v/>
      </c>
      <c r="U105" s="303" t="str">
        <f>IFERROR(LARGE('M 50-59'!$AC$300:$AC$375,U$30),"")</f>
        <v/>
      </c>
      <c r="V105" s="303" t="str">
        <f>IFERROR(LARGE('M 50-59'!$AC$300:$AC$375,V$30),"")</f>
        <v/>
      </c>
      <c r="W105" s="303" t="str">
        <f>IFERROR(LARGE('M 50-59'!$AC$300:$AC$375,W$30),"")</f>
        <v/>
      </c>
      <c r="X105" s="303" t="str">
        <f>IFERROR(LARGE('M 50-59'!$AC$300:$AC$375,X$30),"")</f>
        <v/>
      </c>
      <c r="Y105" s="303" t="str">
        <f>IFERROR(LARGE('M 50-59'!$AC$300:$AC$375,Y$30),"")</f>
        <v/>
      </c>
      <c r="Z105" s="303" t="str">
        <f>IFERROR(LARGE('M 50-59'!$AC$300:$AC$375,Z$30),"")</f>
        <v/>
      </c>
      <c r="AA105" s="303" t="str">
        <f>IFERROR(LARGE('M 50-59'!$AC$300:$AC$375,AA$30),"")</f>
        <v/>
      </c>
      <c r="AB105" s="303" t="str">
        <f>IFERROR(LARGE('M 50-59'!$AC$300:$AC$375,AB$30),"")</f>
        <v/>
      </c>
      <c r="AC105" s="303" t="str">
        <f>IFERROR(LARGE('M 50-59'!$AC$300:$AC$375,AC$30),"")</f>
        <v/>
      </c>
      <c r="AD105" s="303" t="str">
        <f>IFERROR(LARGE('M 50-59'!$AC$300:$AC$375,AD$30),"")</f>
        <v/>
      </c>
      <c r="AE105" s="303" t="str">
        <f>IFERROR(LARGE('M 50-59'!$AC$300:$AC$375,AE$30),"")</f>
        <v/>
      </c>
      <c r="AF105" s="303" t="str">
        <f>IFERROR(LARGE('M 50-59'!$AC$300:$AC$375,AF$30),"")</f>
        <v/>
      </c>
      <c r="AG105" s="303" t="str">
        <f>IFERROR(LARGE('M 50-59'!$AC$300:$AC$375,AG$30),"")</f>
        <v/>
      </c>
      <c r="AH105" s="303" t="str">
        <f>IFERROR(LARGE('M 50-59'!$AC$300:$AC$375,AH$30),"")</f>
        <v/>
      </c>
      <c r="AI105" s="303" t="str">
        <f>IFERROR(LARGE('M 50-59'!$AC$300:$AC$375,AI$30),"")</f>
        <v/>
      </c>
      <c r="AJ105" s="303" t="str">
        <f>IFERROR(LARGE('M 50-59'!$AC$300:$AC$375,AJ$30),"")</f>
        <v/>
      </c>
      <c r="AK105" s="303" t="str">
        <f>IFERROR(LARGE('M 50-59'!$AC$300:$AC$375,AK$30),"")</f>
        <v/>
      </c>
      <c r="AL105" s="303" t="str">
        <f>IFERROR(LARGE('M 50-59'!$AC$300:$AC$375,AL$30),"")</f>
        <v/>
      </c>
      <c r="AM105" s="303" t="str">
        <f>IFERROR(LARGE('M 50-59'!$AC$300:$AC$375,AM$30),"")</f>
        <v/>
      </c>
      <c r="AN105" s="303" t="str">
        <f>IFERROR(LARGE('M 50-59'!$AC$300:$AC$375,AN$30),"")</f>
        <v/>
      </c>
      <c r="AO105" s="303" t="str">
        <f>IFERROR(LARGE('M 50-59'!$AC$300:$AC$375,AO$30),"")</f>
        <v/>
      </c>
      <c r="AP105" s="303" t="str">
        <f>IFERROR(LARGE('M 50-59'!$AC$300:$AC$375,AP$30),"")</f>
        <v/>
      </c>
      <c r="AQ105" s="303" t="str">
        <f>IFERROR(LARGE('M 50-59'!$AC$300:$AC$375,AQ$30),"")</f>
        <v/>
      </c>
    </row>
    <row r="106" spans="1:43" hidden="1" x14ac:dyDescent="0.2">
      <c r="B106" s="304" t="s">
        <v>113</v>
      </c>
      <c r="D106" s="303" t="str">
        <f>IFERROR(LARGE('M 60-69'!$AC$300:$AC$375,D$30),"")</f>
        <v/>
      </c>
      <c r="E106" s="303" t="str">
        <f>IFERROR(LARGE('M 60-69'!$AC$300:$AC$375,E$30),"")</f>
        <v/>
      </c>
      <c r="F106" s="303" t="str">
        <f>IFERROR(LARGE('M 60-69'!$AC$300:$AC$375,F$30),"")</f>
        <v/>
      </c>
      <c r="G106" s="303" t="str">
        <f>IFERROR(LARGE('M 60-69'!$AC$300:$AC$375,G$30),"")</f>
        <v/>
      </c>
      <c r="H106" s="303" t="str">
        <f>IFERROR(LARGE('M 60-69'!$AC$300:$AC$375,H$30),"")</f>
        <v/>
      </c>
      <c r="I106" s="303" t="str">
        <f>IFERROR(LARGE('M 60-69'!$AC$300:$AC$375,I$30),"")</f>
        <v/>
      </c>
      <c r="J106" s="303" t="str">
        <f>IFERROR(LARGE('M 60-69'!$AC$300:$AC$375,J$30),"")</f>
        <v/>
      </c>
      <c r="K106" s="303" t="str">
        <f>IFERROR(LARGE('M 60-69'!$AC$300:$AC$375,K$30),"")</f>
        <v/>
      </c>
      <c r="L106" s="303" t="str">
        <f>IFERROR(LARGE('M 60-69'!$AC$300:$AC$375,L$30),"")</f>
        <v/>
      </c>
      <c r="M106" s="303" t="str">
        <f>IFERROR(LARGE('M 60-69'!$AC$300:$AC$375,M$30),"")</f>
        <v/>
      </c>
      <c r="N106" s="303" t="str">
        <f>IFERROR(LARGE('M 60-69'!$AC$300:$AC$375,N$30),"")</f>
        <v/>
      </c>
      <c r="O106" s="303" t="str">
        <f>IFERROR(LARGE('M 60-69'!$AC$300:$AC$375,O$30),"")</f>
        <v/>
      </c>
      <c r="P106" s="303" t="str">
        <f>IFERROR(LARGE('M 60-69'!$AC$300:$AC$375,P$30),"")</f>
        <v/>
      </c>
      <c r="Q106" s="303" t="str">
        <f>IFERROR(LARGE('M 60-69'!$AC$300:$AC$375,Q$30),"")</f>
        <v/>
      </c>
      <c r="R106" s="303" t="str">
        <f>IFERROR(LARGE('M 60-69'!$AC$300:$AC$375,R$30),"")</f>
        <v/>
      </c>
      <c r="S106" s="303" t="str">
        <f>IFERROR(LARGE('M 60-69'!$AC$300:$AC$375,S$30),"")</f>
        <v/>
      </c>
      <c r="T106" s="303" t="str">
        <f>IFERROR(LARGE('M 60-69'!$AC$300:$AC$375,T$30),"")</f>
        <v/>
      </c>
      <c r="U106" s="303" t="str">
        <f>IFERROR(LARGE('M 60-69'!$AC$300:$AC$375,U$30),"")</f>
        <v/>
      </c>
      <c r="V106" s="303" t="str">
        <f>IFERROR(LARGE('M 60-69'!$AC$300:$AC$375,V$30),"")</f>
        <v/>
      </c>
      <c r="W106" s="303" t="str">
        <f>IFERROR(LARGE('M 60-69'!$AC$300:$AC$375,W$30),"")</f>
        <v/>
      </c>
      <c r="X106" s="303" t="str">
        <f>IFERROR(LARGE('M 60-69'!$AC$300:$AC$375,X$30),"")</f>
        <v/>
      </c>
      <c r="Y106" s="303" t="str">
        <f>IFERROR(LARGE('M 60-69'!$AC$300:$AC$375,Y$30),"")</f>
        <v/>
      </c>
      <c r="Z106" s="303" t="str">
        <f>IFERROR(LARGE('M 60-69'!$AC$300:$AC$375,Z$30),"")</f>
        <v/>
      </c>
      <c r="AA106" s="303" t="str">
        <f>IFERROR(LARGE('M 60-69'!$AC$300:$AC$375,AA$30),"")</f>
        <v/>
      </c>
      <c r="AB106" s="303" t="str">
        <f>IFERROR(LARGE('M 60-69'!$AC$300:$AC$375,AB$30),"")</f>
        <v/>
      </c>
      <c r="AC106" s="303" t="str">
        <f>IFERROR(LARGE('M 60-69'!$AC$300:$AC$375,AC$30),"")</f>
        <v/>
      </c>
      <c r="AD106" s="303" t="str">
        <f>IFERROR(LARGE('M 60-69'!$AC$300:$AC$375,AD$30),"")</f>
        <v/>
      </c>
      <c r="AE106" s="303" t="str">
        <f>IFERROR(LARGE('M 60-69'!$AC$300:$AC$375,AE$30),"")</f>
        <v/>
      </c>
      <c r="AF106" s="303" t="str">
        <f>IFERROR(LARGE('M 60-69'!$AC$300:$AC$375,AF$30),"")</f>
        <v/>
      </c>
      <c r="AG106" s="303" t="str">
        <f>IFERROR(LARGE('M 60-69'!$AC$300:$AC$375,AG$30),"")</f>
        <v/>
      </c>
      <c r="AH106" s="303" t="str">
        <f>IFERROR(LARGE('M 60-69'!$AC$300:$AC$375,AH$30),"")</f>
        <v/>
      </c>
      <c r="AI106" s="303" t="str">
        <f>IFERROR(LARGE('M 60-69'!$AC$300:$AC$375,AI$30),"")</f>
        <v/>
      </c>
      <c r="AJ106" s="303" t="str">
        <f>IFERROR(LARGE('M 60-69'!$AC$300:$AC$375,AJ$30),"")</f>
        <v/>
      </c>
      <c r="AK106" s="303" t="str">
        <f>IFERROR(LARGE('M 60-69'!$AC$300:$AC$375,AK$30),"")</f>
        <v/>
      </c>
      <c r="AL106" s="303" t="str">
        <f>IFERROR(LARGE('M 60-69'!$AC$300:$AC$375,AL$30),"")</f>
        <v/>
      </c>
      <c r="AM106" s="303" t="str">
        <f>IFERROR(LARGE('M 60-69'!$AC$300:$AC$375,AM$30),"")</f>
        <v/>
      </c>
      <c r="AN106" s="303" t="str">
        <f>IFERROR(LARGE('M 60-69'!$AC$300:$AC$375,AN$30),"")</f>
        <v/>
      </c>
      <c r="AO106" s="303" t="str">
        <f>IFERROR(LARGE('M 60-69'!$AC$300:$AC$375,AO$30),"")</f>
        <v/>
      </c>
      <c r="AP106" s="303" t="str">
        <f>IFERROR(LARGE('M 60-69'!$AC$300:$AC$375,AP$30),"")</f>
        <v/>
      </c>
      <c r="AQ106" s="303" t="str">
        <f>IFERROR(LARGE('M 60-69'!$AC$300:$AC$375,AQ$30),"")</f>
        <v/>
      </c>
    </row>
    <row r="107" spans="1:43" hidden="1" x14ac:dyDescent="0.2">
      <c r="B107" s="304" t="s">
        <v>202</v>
      </c>
      <c r="D107" s="303" t="str">
        <f>IFERROR(LARGE('M 70+'!$AB$300:$AB$375,D$30),"")</f>
        <v/>
      </c>
      <c r="E107" s="303" t="str">
        <f>IFERROR(LARGE('M 70+'!$AB$300:$AB$375,E$30),"")</f>
        <v/>
      </c>
      <c r="F107" s="303" t="str">
        <f>IFERROR(LARGE('M 70+'!$AB$300:$AB$375,F$30),"")</f>
        <v/>
      </c>
      <c r="G107" s="303" t="str">
        <f>IFERROR(LARGE('M 70+'!$AB$300:$AB$375,G$30),"")</f>
        <v/>
      </c>
      <c r="H107" s="303" t="str">
        <f>IFERROR(LARGE('M 70+'!$AB$300:$AB$375,H$30),"")</f>
        <v/>
      </c>
      <c r="I107" s="303" t="str">
        <f>IFERROR(LARGE('M 70+'!$AB$300:$AB$375,I$30),"")</f>
        <v/>
      </c>
      <c r="J107" s="303" t="str">
        <f>IFERROR(LARGE('M 70+'!$AB$300:$AB$375,J$30),"")</f>
        <v/>
      </c>
      <c r="K107" s="303" t="str">
        <f>IFERROR(LARGE('M 70+'!$AB$300:$AB$375,K$30),"")</f>
        <v/>
      </c>
      <c r="L107" s="303" t="str">
        <f>IFERROR(LARGE('M 70+'!$AB$300:$AB$375,L$30),"")</f>
        <v/>
      </c>
      <c r="M107" s="303" t="str">
        <f>IFERROR(LARGE('M 70+'!$AB$300:$AB$375,M$30),"")</f>
        <v/>
      </c>
      <c r="N107" s="303" t="str">
        <f>IFERROR(LARGE('M 70+'!$AB$300:$AB$375,N$30),"")</f>
        <v/>
      </c>
      <c r="O107" s="303" t="str">
        <f>IFERROR(LARGE('M 70+'!$AB$300:$AB$375,O$30),"")</f>
        <v/>
      </c>
      <c r="P107" s="303" t="str">
        <f>IFERROR(LARGE('M 70+'!$AB$300:$AB$375,P$30),"")</f>
        <v/>
      </c>
      <c r="Q107" s="303" t="str">
        <f>IFERROR(LARGE('M 70+'!$AB$300:$AB$375,Q$30),"")</f>
        <v/>
      </c>
      <c r="R107" s="303" t="str">
        <f>IFERROR(LARGE('M 70+'!$AB$300:$AB$375,R$30),"")</f>
        <v/>
      </c>
      <c r="S107" s="303" t="str">
        <f>IFERROR(LARGE('M 70+'!$AB$300:$AB$375,S$30),"")</f>
        <v/>
      </c>
      <c r="T107" s="303" t="str">
        <f>IFERROR(LARGE('M 70+'!$AB$300:$AB$375,T$30),"")</f>
        <v/>
      </c>
      <c r="U107" s="303" t="str">
        <f>IFERROR(LARGE('M 70+'!$AB$300:$AB$375,U$30),"")</f>
        <v/>
      </c>
      <c r="V107" s="303" t="str">
        <f>IFERROR(LARGE('M 70+'!$AB$300:$AB$375,V$30),"")</f>
        <v/>
      </c>
      <c r="W107" s="303" t="str">
        <f>IFERROR(LARGE('M 70+'!$AB$300:$AB$375,W$30),"")</f>
        <v/>
      </c>
      <c r="X107" s="303" t="str">
        <f>IFERROR(LARGE('M 70+'!$AB$300:$AB$375,X$30),"")</f>
        <v/>
      </c>
      <c r="Y107" s="303" t="str">
        <f>IFERROR(LARGE('M 70+'!$AB$300:$AB$375,Y$30),"")</f>
        <v/>
      </c>
      <c r="Z107" s="303" t="str">
        <f>IFERROR(LARGE('M 70+'!$AB$300:$AB$375,Z$30),"")</f>
        <v/>
      </c>
      <c r="AA107" s="303" t="str">
        <f>IFERROR(LARGE('M 70+'!$AB$300:$AB$375,AA$30),"")</f>
        <v/>
      </c>
      <c r="AB107" s="303" t="str">
        <f>IFERROR(LARGE('M 70+'!$AB$300:$AB$375,AB$30),"")</f>
        <v/>
      </c>
      <c r="AC107" s="303" t="str">
        <f>IFERROR(LARGE('M 70+'!$AB$300:$AB$375,AC$30),"")</f>
        <v/>
      </c>
      <c r="AD107" s="303" t="str">
        <f>IFERROR(LARGE('M 70+'!$AB$300:$AB$375,AD$30),"")</f>
        <v/>
      </c>
      <c r="AE107" s="303" t="str">
        <f>IFERROR(LARGE('M 70+'!$AB$300:$AB$375,AE$30),"")</f>
        <v/>
      </c>
      <c r="AF107" s="303" t="str">
        <f>IFERROR(LARGE('M 70+'!$AB$300:$AB$375,AF$30),"")</f>
        <v/>
      </c>
      <c r="AG107" s="303" t="str">
        <f>IFERROR(LARGE('M 70+'!$AB$300:$AB$375,AG$30),"")</f>
        <v/>
      </c>
      <c r="AH107" s="303" t="str">
        <f>IFERROR(LARGE('M 70+'!$AB$300:$AB$375,AH$30),"")</f>
        <v/>
      </c>
      <c r="AI107" s="303" t="str">
        <f>IFERROR(LARGE('M 70+'!$AB$300:$AB$375,AI$30),"")</f>
        <v/>
      </c>
      <c r="AJ107" s="303" t="str">
        <f>IFERROR(LARGE('M 70+'!$AB$300:$AB$375,AJ$30),"")</f>
        <v/>
      </c>
      <c r="AK107" s="303" t="str">
        <f>IFERROR(LARGE('M 70+'!$AB$300:$AB$375,AK$30),"")</f>
        <v/>
      </c>
      <c r="AL107" s="303" t="str">
        <f>IFERROR(LARGE('M 70+'!$AB$300:$AB$375,AL$30),"")</f>
        <v/>
      </c>
      <c r="AM107" s="303" t="str">
        <f>IFERROR(LARGE('M 70+'!$AB$300:$AB$375,AM$30),"")</f>
        <v/>
      </c>
      <c r="AN107" s="303" t="str">
        <f>IFERROR(LARGE('M 70+'!$AB$300:$AB$375,AN$30),"")</f>
        <v/>
      </c>
      <c r="AO107" s="303" t="str">
        <f>IFERROR(LARGE('M 70+'!$AB$300:$AB$375,AO$30),"")</f>
        <v/>
      </c>
      <c r="AP107" s="303" t="str">
        <f>IFERROR(LARGE('M 70+'!$AB$300:$AB$375,AP$30),"")</f>
        <v/>
      </c>
      <c r="AQ107" s="303" t="str">
        <f>IFERROR(LARGE('M 70+'!$AB$300:$AB$375,AQ$30),"")</f>
        <v/>
      </c>
    </row>
    <row r="108" spans="1:43" hidden="1" x14ac:dyDescent="0.2">
      <c r="B108" s="305" t="s">
        <v>203</v>
      </c>
      <c r="D108" s="303" t="str">
        <f>IFERROR(LARGE('N 35-44'!$AC$300:$AC$375,D$30),"")</f>
        <v/>
      </c>
      <c r="E108" s="303" t="str">
        <f>IFERROR(LARGE('N 35-44'!$AC$300:$AC$375,E$30),"")</f>
        <v/>
      </c>
      <c r="F108" s="303" t="str">
        <f>IFERROR(LARGE('N 35-44'!$AC$300:$AC$375,F$30),"")</f>
        <v/>
      </c>
      <c r="G108" s="303" t="str">
        <f>IFERROR(LARGE('N 35-44'!$AC$300:$AC$375,G$30),"")</f>
        <v/>
      </c>
      <c r="H108" s="303" t="str">
        <f>IFERROR(LARGE('N 35-44'!$AC$300:$AC$375,H$30),"")</f>
        <v/>
      </c>
      <c r="I108" s="303" t="str">
        <f>IFERROR(LARGE('N 35-44'!$AC$300:$AC$375,I$30),"")</f>
        <v/>
      </c>
      <c r="J108" s="303" t="str">
        <f>IFERROR(LARGE('N 35-44'!$AC$300:$AC$375,J$30),"")</f>
        <v/>
      </c>
      <c r="K108" s="303" t="str">
        <f>IFERROR(LARGE('N 35-44'!$AC$300:$AC$375,K$30),"")</f>
        <v/>
      </c>
      <c r="L108" s="303" t="str">
        <f>IFERROR(LARGE('N 35-44'!$AC$300:$AC$375,L$30),"")</f>
        <v/>
      </c>
      <c r="M108" s="303" t="str">
        <f>IFERROR(LARGE('N 35-44'!$AC$300:$AC$375,M$30),"")</f>
        <v/>
      </c>
      <c r="N108" s="303" t="str">
        <f>IFERROR(LARGE('N 35-44'!$AC$300:$AC$375,N$30),"")</f>
        <v/>
      </c>
      <c r="O108" s="303" t="str">
        <f>IFERROR(LARGE('N 35-44'!$AC$300:$AC$375,O$30),"")</f>
        <v/>
      </c>
      <c r="P108" s="303" t="str">
        <f>IFERROR(LARGE('N 35-44'!$AC$300:$AC$375,P$30),"")</f>
        <v/>
      </c>
      <c r="Q108" s="303" t="str">
        <f>IFERROR(LARGE('N 35-44'!$AC$300:$AC$375,Q$30),"")</f>
        <v/>
      </c>
      <c r="R108" s="303" t="str">
        <f>IFERROR(LARGE('N 35-44'!$AC$300:$AC$375,R$30),"")</f>
        <v/>
      </c>
      <c r="S108" s="303" t="str">
        <f>IFERROR(LARGE('N 35-44'!$AC$300:$AC$375,S$30),"")</f>
        <v/>
      </c>
      <c r="T108" s="303" t="str">
        <f>IFERROR(LARGE('N 35-44'!$AC$300:$AC$375,T$30),"")</f>
        <v/>
      </c>
      <c r="U108" s="303" t="str">
        <f>IFERROR(LARGE('N 35-44'!$AC$300:$AC$375,U$30),"")</f>
        <v/>
      </c>
      <c r="V108" s="303" t="str">
        <f>IFERROR(LARGE('N 35-44'!$AC$300:$AC$375,V$30),"")</f>
        <v/>
      </c>
      <c r="W108" s="303" t="str">
        <f>IFERROR(LARGE('N 35-44'!$AC$300:$AC$375,W$30),"")</f>
        <v/>
      </c>
      <c r="X108" s="303" t="str">
        <f>IFERROR(LARGE('N 35-44'!$AC$300:$AC$375,X$30),"")</f>
        <v/>
      </c>
      <c r="Y108" s="303" t="str">
        <f>IFERROR(LARGE('N 35-44'!$AC$300:$AC$375,Y$30),"")</f>
        <v/>
      </c>
      <c r="Z108" s="303" t="str">
        <f>IFERROR(LARGE('N 35-44'!$AC$300:$AC$375,Z$30),"")</f>
        <v/>
      </c>
      <c r="AA108" s="303" t="str">
        <f>IFERROR(LARGE('N 35-44'!$AC$300:$AC$375,AA$30),"")</f>
        <v/>
      </c>
      <c r="AB108" s="303" t="str">
        <f>IFERROR(LARGE('N 35-44'!$AC$300:$AC$375,AB$30),"")</f>
        <v/>
      </c>
      <c r="AC108" s="303" t="str">
        <f>IFERROR(LARGE('N 35-44'!$AC$300:$AC$375,AC$30),"")</f>
        <v/>
      </c>
      <c r="AD108" s="303" t="str">
        <f>IFERROR(LARGE('N 35-44'!$AC$300:$AC$375,AD$30),"")</f>
        <v/>
      </c>
      <c r="AE108" s="303" t="str">
        <f>IFERROR(LARGE('N 35-44'!$AC$300:$AC$375,AE$30),"")</f>
        <v/>
      </c>
      <c r="AF108" s="303" t="str">
        <f>IFERROR(LARGE('N 35-44'!$AC$300:$AC$375,AF$30),"")</f>
        <v/>
      </c>
      <c r="AG108" s="303" t="str">
        <f>IFERROR(LARGE('N 35-44'!$AC$300:$AC$375,AG$30),"")</f>
        <v/>
      </c>
      <c r="AH108" s="303" t="str">
        <f>IFERROR(LARGE('N 35-44'!$AC$300:$AC$375,AH$30),"")</f>
        <v/>
      </c>
      <c r="AI108" s="303" t="str">
        <f>IFERROR(LARGE('N 35-44'!$AC$300:$AC$375,AI$30),"")</f>
        <v/>
      </c>
      <c r="AJ108" s="303" t="str">
        <f>IFERROR(LARGE('N 35-44'!$AC$300:$AC$375,AJ$30),"")</f>
        <v/>
      </c>
      <c r="AK108" s="303" t="str">
        <f>IFERROR(LARGE('N 35-44'!$AC$300:$AC$375,AK$30),"")</f>
        <v/>
      </c>
      <c r="AL108" s="303" t="str">
        <f>IFERROR(LARGE('N 35-44'!$AC$300:$AC$375,AL$30),"")</f>
        <v/>
      </c>
      <c r="AM108" s="303" t="str">
        <f>IFERROR(LARGE('N 35-44'!$AC$300:$AC$375,AM$30),"")</f>
        <v/>
      </c>
      <c r="AN108" s="303" t="str">
        <f>IFERROR(LARGE('N 35-44'!$AC$300:$AC$375,AN$30),"")</f>
        <v/>
      </c>
      <c r="AO108" s="303" t="str">
        <f>IFERROR(LARGE('N 35-44'!$AC$300:$AC$375,AO$30),"")</f>
        <v/>
      </c>
      <c r="AP108" s="303" t="str">
        <f>IFERROR(LARGE('N 35-44'!$AC$300:$AC$375,AP$30),"")</f>
        <v/>
      </c>
      <c r="AQ108" s="303" t="str">
        <f>IFERROR(LARGE('N 35-44'!$AC$300:$AC$375,AQ$30),"")</f>
        <v/>
      </c>
    </row>
    <row r="109" spans="1:43" hidden="1" x14ac:dyDescent="0.2">
      <c r="B109" s="305" t="s">
        <v>204</v>
      </c>
      <c r="D109" s="303" t="str">
        <f>IFERROR(LARGE('N 45-59'!$AC$300:$AC$375,D$30),"")</f>
        <v/>
      </c>
      <c r="E109" s="303" t="str">
        <f>IFERROR(LARGE('N 45-59'!$AC$300:$AC$375,E$30),"")</f>
        <v/>
      </c>
      <c r="F109" s="303" t="str">
        <f>IFERROR(LARGE('N 45-59'!$AC$300:$AC$375,F$30),"")</f>
        <v/>
      </c>
      <c r="G109" s="303" t="str">
        <f>IFERROR(LARGE('N 45-59'!$AC$300:$AC$375,G$30),"")</f>
        <v/>
      </c>
      <c r="H109" s="303" t="str">
        <f>IFERROR(LARGE('N 45-59'!$AC$300:$AC$375,H$30),"")</f>
        <v/>
      </c>
      <c r="I109" s="303" t="str">
        <f>IFERROR(LARGE('N 45-59'!$AC$300:$AC$375,I$30),"")</f>
        <v/>
      </c>
      <c r="J109" s="303" t="str">
        <f>IFERROR(LARGE('N 45-59'!$AC$300:$AC$375,J$30),"")</f>
        <v/>
      </c>
      <c r="K109" s="303" t="str">
        <f>IFERROR(LARGE('N 45-59'!$AC$300:$AC$375,K$30),"")</f>
        <v/>
      </c>
      <c r="L109" s="303" t="str">
        <f>IFERROR(LARGE('N 45-59'!$AC$300:$AC$375,L$30),"")</f>
        <v/>
      </c>
      <c r="M109" s="303" t="str">
        <f>IFERROR(LARGE('N 45-59'!$AC$300:$AC$375,M$30),"")</f>
        <v/>
      </c>
      <c r="N109" s="303" t="str">
        <f>IFERROR(LARGE('N 45-59'!$AC$300:$AC$375,N$30),"")</f>
        <v/>
      </c>
      <c r="O109" s="303" t="str">
        <f>IFERROR(LARGE('N 45-59'!$AC$300:$AC$375,O$30),"")</f>
        <v/>
      </c>
      <c r="P109" s="303" t="str">
        <f>IFERROR(LARGE('N 45-59'!$AC$300:$AC$375,P$30),"")</f>
        <v/>
      </c>
      <c r="Q109" s="303" t="str">
        <f>IFERROR(LARGE('N 45-59'!$AC$300:$AC$375,Q$30),"")</f>
        <v/>
      </c>
      <c r="R109" s="303" t="str">
        <f>IFERROR(LARGE('N 45-59'!$AC$300:$AC$375,R$30),"")</f>
        <v/>
      </c>
      <c r="S109" s="303" t="str">
        <f>IFERROR(LARGE('N 45-59'!$AC$300:$AC$375,S$30),"")</f>
        <v/>
      </c>
      <c r="T109" s="303" t="str">
        <f>IFERROR(LARGE('N 45-59'!$AC$300:$AC$375,T$30),"")</f>
        <v/>
      </c>
      <c r="U109" s="303" t="str">
        <f>IFERROR(LARGE('N 45-59'!$AC$300:$AC$375,U$30),"")</f>
        <v/>
      </c>
      <c r="V109" s="303" t="str">
        <f>IFERROR(LARGE('N 45-59'!$AC$300:$AC$375,V$30),"")</f>
        <v/>
      </c>
      <c r="W109" s="303" t="str">
        <f>IFERROR(LARGE('N 45-59'!$AC$300:$AC$375,W$30),"")</f>
        <v/>
      </c>
      <c r="X109" s="303" t="str">
        <f>IFERROR(LARGE('N 45-59'!$AC$300:$AC$375,X$30),"")</f>
        <v/>
      </c>
      <c r="Y109" s="303" t="str">
        <f>IFERROR(LARGE('N 45-59'!$AC$300:$AC$375,Y$30),"")</f>
        <v/>
      </c>
      <c r="Z109" s="303" t="str">
        <f>IFERROR(LARGE('N 45-59'!$AC$300:$AC$375,Z$30),"")</f>
        <v/>
      </c>
      <c r="AA109" s="303" t="str">
        <f>IFERROR(LARGE('N 45-59'!$AC$300:$AC$375,AA$30),"")</f>
        <v/>
      </c>
      <c r="AB109" s="303" t="str">
        <f>IFERROR(LARGE('N 45-59'!$AC$300:$AC$375,AB$30),"")</f>
        <v/>
      </c>
      <c r="AC109" s="303" t="str">
        <f>IFERROR(LARGE('N 45-59'!$AC$300:$AC$375,AC$30),"")</f>
        <v/>
      </c>
      <c r="AD109" s="303" t="str">
        <f>IFERROR(LARGE('N 45-59'!$AC$300:$AC$375,AD$30),"")</f>
        <v/>
      </c>
      <c r="AE109" s="303" t="str">
        <f>IFERROR(LARGE('N 45-59'!$AC$300:$AC$375,AE$30),"")</f>
        <v/>
      </c>
      <c r="AF109" s="303" t="str">
        <f>IFERROR(LARGE('N 45-59'!$AC$300:$AC$375,AF$30),"")</f>
        <v/>
      </c>
      <c r="AG109" s="303" t="str">
        <f>IFERROR(LARGE('N 45-59'!$AC$300:$AC$375,AG$30),"")</f>
        <v/>
      </c>
      <c r="AH109" s="303" t="str">
        <f>IFERROR(LARGE('N 45-59'!$AC$300:$AC$375,AH$30),"")</f>
        <v/>
      </c>
      <c r="AI109" s="303" t="str">
        <f>IFERROR(LARGE('N 45-59'!$AC$300:$AC$375,AI$30),"")</f>
        <v/>
      </c>
      <c r="AJ109" s="303" t="str">
        <f>IFERROR(LARGE('N 45-59'!$AC$300:$AC$375,AJ$30),"")</f>
        <v/>
      </c>
      <c r="AK109" s="303" t="str">
        <f>IFERROR(LARGE('N 45-59'!$AC$300:$AC$375,AK$30),"")</f>
        <v/>
      </c>
      <c r="AL109" s="303" t="str">
        <f>IFERROR(LARGE('N 45-59'!$AC$300:$AC$375,AL$30),"")</f>
        <v/>
      </c>
      <c r="AM109" s="303" t="str">
        <f>IFERROR(LARGE('N 45-59'!$AC$300:$AC$375,AM$30),"")</f>
        <v/>
      </c>
      <c r="AN109" s="303" t="str">
        <f>IFERROR(LARGE('N 45-59'!$AC$300:$AC$375,AN$30),"")</f>
        <v/>
      </c>
      <c r="AO109" s="303" t="str">
        <f>IFERROR(LARGE('N 45-59'!$AC$300:$AC$375,AO$30),"")</f>
        <v/>
      </c>
      <c r="AP109" s="303" t="str">
        <f>IFERROR(LARGE('N 45-59'!$AC$300:$AC$375,AP$30),"")</f>
        <v/>
      </c>
      <c r="AQ109" s="303" t="str">
        <f>IFERROR(LARGE('N 45-59'!$AC$300:$AC$375,AQ$30),"")</f>
        <v/>
      </c>
    </row>
    <row r="110" spans="1:43" hidden="1" x14ac:dyDescent="0.2">
      <c r="B110" s="305" t="s">
        <v>114</v>
      </c>
      <c r="D110" s="303" t="str">
        <f>IFERROR(LARGE('N 60-69'!$AC$300:$AC$375,D$30),"")</f>
        <v/>
      </c>
      <c r="E110" s="303" t="str">
        <f>IFERROR(LARGE('N 60-69'!$AC$300:$AC$375,E$30),"")</f>
        <v/>
      </c>
      <c r="F110" s="303" t="str">
        <f>IFERROR(LARGE('N 60-69'!$AC$300:$AC$375,F$30),"")</f>
        <v/>
      </c>
      <c r="G110" s="303" t="str">
        <f>IFERROR(LARGE('N 60-69'!$AC$300:$AC$375,G$30),"")</f>
        <v/>
      </c>
      <c r="H110" s="303" t="str">
        <f>IFERROR(LARGE('N 60-69'!$AC$300:$AC$375,H$30),"")</f>
        <v/>
      </c>
      <c r="I110" s="303" t="str">
        <f>IFERROR(LARGE('N 60-69'!$AC$300:$AC$375,I$30),"")</f>
        <v/>
      </c>
      <c r="J110" s="303" t="str">
        <f>IFERROR(LARGE('N 60-69'!$AC$300:$AC$375,J$30),"")</f>
        <v/>
      </c>
      <c r="K110" s="303" t="str">
        <f>IFERROR(LARGE('N 60-69'!$AC$300:$AC$375,K$30),"")</f>
        <v/>
      </c>
      <c r="L110" s="303" t="str">
        <f>IFERROR(LARGE('N 60-69'!$AC$300:$AC$375,L$30),"")</f>
        <v/>
      </c>
      <c r="M110" s="303" t="str">
        <f>IFERROR(LARGE('N 60-69'!$AC$300:$AC$375,M$30),"")</f>
        <v/>
      </c>
      <c r="N110" s="303" t="str">
        <f>IFERROR(LARGE('N 60-69'!$AC$300:$AC$375,N$30),"")</f>
        <v/>
      </c>
      <c r="O110" s="303" t="str">
        <f>IFERROR(LARGE('N 60-69'!$AC$300:$AC$375,O$30),"")</f>
        <v/>
      </c>
      <c r="P110" s="303" t="str">
        <f>IFERROR(LARGE('N 60-69'!$AC$300:$AC$375,P$30),"")</f>
        <v/>
      </c>
      <c r="Q110" s="303" t="str">
        <f>IFERROR(LARGE('N 60-69'!$AC$300:$AC$375,Q$30),"")</f>
        <v/>
      </c>
      <c r="R110" s="303" t="str">
        <f>IFERROR(LARGE('N 60-69'!$AC$300:$AC$375,R$30),"")</f>
        <v/>
      </c>
      <c r="S110" s="303" t="str">
        <f>IFERROR(LARGE('N 60-69'!$AC$300:$AC$375,S$30),"")</f>
        <v/>
      </c>
      <c r="T110" s="303" t="str">
        <f>IFERROR(LARGE('N 60-69'!$AC$300:$AC$375,T$30),"")</f>
        <v/>
      </c>
      <c r="U110" s="303" t="str">
        <f>IFERROR(LARGE('N 60-69'!$AC$300:$AC$375,U$30),"")</f>
        <v/>
      </c>
      <c r="V110" s="303" t="str">
        <f>IFERROR(LARGE('N 60-69'!$AC$300:$AC$375,V$30),"")</f>
        <v/>
      </c>
      <c r="W110" s="303" t="str">
        <f>IFERROR(LARGE('N 60-69'!$AC$300:$AC$375,W$30),"")</f>
        <v/>
      </c>
      <c r="X110" s="303" t="str">
        <f>IFERROR(LARGE('N 60-69'!$AC$300:$AC$375,X$30),"")</f>
        <v/>
      </c>
      <c r="Y110" s="303" t="str">
        <f>IFERROR(LARGE('N 60-69'!$AC$300:$AC$375,Y$30),"")</f>
        <v/>
      </c>
      <c r="Z110" s="303" t="str">
        <f>IFERROR(LARGE('N 60-69'!$AC$300:$AC$375,Z$30),"")</f>
        <v/>
      </c>
      <c r="AA110" s="303" t="str">
        <f>IFERROR(LARGE('N 60-69'!$AC$300:$AC$375,AA$30),"")</f>
        <v/>
      </c>
      <c r="AB110" s="303" t="str">
        <f>IFERROR(LARGE('N 60-69'!$AC$300:$AC$375,AB$30),"")</f>
        <v/>
      </c>
      <c r="AC110" s="303" t="str">
        <f>IFERROR(LARGE('N 60-69'!$AC$300:$AC$375,AC$30),"")</f>
        <v/>
      </c>
      <c r="AD110" s="303" t="str">
        <f>IFERROR(LARGE('N 60-69'!$AC$300:$AC$375,AD$30),"")</f>
        <v/>
      </c>
      <c r="AE110" s="303" t="str">
        <f>IFERROR(LARGE('N 60-69'!$AC$300:$AC$375,AE$30),"")</f>
        <v/>
      </c>
      <c r="AF110" s="303" t="str">
        <f>IFERROR(LARGE('N 60-69'!$AC$300:$AC$375,AF$30),"")</f>
        <v/>
      </c>
      <c r="AG110" s="303" t="str">
        <f>IFERROR(LARGE('N 60-69'!$AC$300:$AC$375,AG$30),"")</f>
        <v/>
      </c>
      <c r="AH110" s="303" t="str">
        <f>IFERROR(LARGE('N 60-69'!$AC$300:$AC$375,AH$30),"")</f>
        <v/>
      </c>
      <c r="AI110" s="303" t="str">
        <f>IFERROR(LARGE('N 60-69'!$AC$300:$AC$375,AI$30),"")</f>
        <v/>
      </c>
      <c r="AJ110" s="303" t="str">
        <f>IFERROR(LARGE('N 60-69'!$AC$300:$AC$375,AJ$30),"")</f>
        <v/>
      </c>
      <c r="AK110" s="303" t="str">
        <f>IFERROR(LARGE('N 60-69'!$AC$300:$AC$375,AK$30),"")</f>
        <v/>
      </c>
      <c r="AL110" s="303" t="str">
        <f>IFERROR(LARGE('N 60-69'!$AC$300:$AC$375,AL$30),"")</f>
        <v/>
      </c>
      <c r="AM110" s="303" t="str">
        <f>IFERROR(LARGE('N 60-69'!$AC$300:$AC$375,AM$30),"")</f>
        <v/>
      </c>
      <c r="AN110" s="303" t="str">
        <f>IFERROR(LARGE('N 60-69'!$AC$300:$AC$375,AN$30),"")</f>
        <v/>
      </c>
      <c r="AO110" s="303" t="str">
        <f>IFERROR(LARGE('N 60-69'!$AC$300:$AC$375,AO$30),"")</f>
        <v/>
      </c>
      <c r="AP110" s="303" t="str">
        <f>IFERROR(LARGE('N 60-69'!$AC$300:$AC$375,AP$30),"")</f>
        <v/>
      </c>
      <c r="AQ110" s="303" t="str">
        <f>IFERROR(LARGE('N 60-69'!$AC$300:$AC$375,AQ$30),"")</f>
        <v/>
      </c>
    </row>
    <row r="111" spans="1:43" hidden="1" x14ac:dyDescent="0.2">
      <c r="B111" s="305" t="s">
        <v>205</v>
      </c>
      <c r="D111" s="303" t="str">
        <f>IFERROR(LARGE('N 70+'!$AC$300:$AC$375,D$30),"")</f>
        <v/>
      </c>
      <c r="E111" s="303" t="str">
        <f>IFERROR(LARGE('N 70+'!$AC$300:$AC$375,E$30),"")</f>
        <v/>
      </c>
      <c r="F111" s="303" t="str">
        <f>IFERROR(LARGE('N 70+'!$AC$300:$AC$375,F$30),"")</f>
        <v/>
      </c>
      <c r="G111" s="303" t="str">
        <f>IFERROR(LARGE('N 70+'!$AC$300:$AC$375,G$30),"")</f>
        <v/>
      </c>
      <c r="H111" s="303" t="str">
        <f>IFERROR(LARGE('N 70+'!$AC$300:$AC$375,H$30),"")</f>
        <v/>
      </c>
      <c r="I111" s="303" t="str">
        <f>IFERROR(LARGE('N 70+'!$AC$300:$AC$375,I$30),"")</f>
        <v/>
      </c>
      <c r="J111" s="303" t="str">
        <f>IFERROR(LARGE('N 70+'!$AC$300:$AC$375,J$30),"")</f>
        <v/>
      </c>
      <c r="K111" s="303" t="str">
        <f>IFERROR(LARGE('N 70+'!$AC$300:$AC$375,K$30),"")</f>
        <v/>
      </c>
      <c r="L111" s="303" t="str">
        <f>IFERROR(LARGE('N 70+'!$AC$300:$AC$375,L$30),"")</f>
        <v/>
      </c>
      <c r="M111" s="303" t="str">
        <f>IFERROR(LARGE('N 70+'!$AC$300:$AC$375,M$30),"")</f>
        <v/>
      </c>
      <c r="N111" s="303" t="str">
        <f>IFERROR(LARGE('N 70+'!$AC$300:$AC$375,N$30),"")</f>
        <v/>
      </c>
      <c r="O111" s="303" t="str">
        <f>IFERROR(LARGE('N 70+'!$AC$300:$AC$375,O$30),"")</f>
        <v/>
      </c>
      <c r="P111" s="303" t="str">
        <f>IFERROR(LARGE('N 70+'!$AC$300:$AC$375,P$30),"")</f>
        <v/>
      </c>
      <c r="Q111" s="303" t="str">
        <f>IFERROR(LARGE('N 70+'!$AC$300:$AC$375,Q$30),"")</f>
        <v/>
      </c>
      <c r="R111" s="303" t="str">
        <f>IFERROR(LARGE('N 70+'!$AC$300:$AC$375,R$30),"")</f>
        <v/>
      </c>
      <c r="S111" s="303" t="str">
        <f>IFERROR(LARGE('N 70+'!$AC$300:$AC$375,S$30),"")</f>
        <v/>
      </c>
      <c r="T111" s="303" t="str">
        <f>IFERROR(LARGE('N 70+'!$AC$300:$AC$375,T$30),"")</f>
        <v/>
      </c>
      <c r="U111" s="303" t="str">
        <f>IFERROR(LARGE('N 70+'!$AC$300:$AC$375,U$30),"")</f>
        <v/>
      </c>
      <c r="V111" s="303" t="str">
        <f>IFERROR(LARGE('N 70+'!$AC$300:$AC$375,V$30),"")</f>
        <v/>
      </c>
      <c r="W111" s="303" t="str">
        <f>IFERROR(LARGE('N 70+'!$AC$300:$AC$375,W$30),"")</f>
        <v/>
      </c>
      <c r="X111" s="303" t="str">
        <f>IFERROR(LARGE('N 70+'!$AC$300:$AC$375,X$30),"")</f>
        <v/>
      </c>
      <c r="Y111" s="303" t="str">
        <f>IFERROR(LARGE('N 70+'!$AC$300:$AC$375,Y$30),"")</f>
        <v/>
      </c>
      <c r="Z111" s="303" t="str">
        <f>IFERROR(LARGE('N 70+'!$AC$300:$AC$375,Z$30),"")</f>
        <v/>
      </c>
      <c r="AA111" s="303" t="str">
        <f>IFERROR(LARGE('N 70+'!$AC$300:$AC$375,AA$30),"")</f>
        <v/>
      </c>
      <c r="AB111" s="303" t="str">
        <f>IFERROR(LARGE('N 70+'!$AC$300:$AC$375,AB$30),"")</f>
        <v/>
      </c>
      <c r="AC111" s="303" t="str">
        <f>IFERROR(LARGE('N 70+'!$AC$300:$AC$375,AC$30),"")</f>
        <v/>
      </c>
      <c r="AD111" s="303" t="str">
        <f>IFERROR(LARGE('N 70+'!$AC$300:$AC$375,AD$30),"")</f>
        <v/>
      </c>
      <c r="AE111" s="303" t="str">
        <f>IFERROR(LARGE('N 70+'!$AC$300:$AC$375,AE$30),"")</f>
        <v/>
      </c>
      <c r="AF111" s="303" t="str">
        <f>IFERROR(LARGE('N 70+'!$AC$300:$AC$375,AF$30),"")</f>
        <v/>
      </c>
      <c r="AG111" s="303" t="str">
        <f>IFERROR(LARGE('N 70+'!$AC$300:$AC$375,AG$30),"")</f>
        <v/>
      </c>
      <c r="AH111" s="303" t="str">
        <f>IFERROR(LARGE('N 70+'!$AC$300:$AC$375,AH$30),"")</f>
        <v/>
      </c>
      <c r="AI111" s="303" t="str">
        <f>IFERROR(LARGE('N 70+'!$AC$300:$AC$375,AI$30),"")</f>
        <v/>
      </c>
      <c r="AJ111" s="303" t="str">
        <f>IFERROR(LARGE('N 70+'!$AC$300:$AC$375,AJ$30),"")</f>
        <v/>
      </c>
      <c r="AK111" s="303" t="str">
        <f>IFERROR(LARGE('N 70+'!$AC$300:$AC$375,AK$30),"")</f>
        <v/>
      </c>
      <c r="AL111" s="303" t="str">
        <f>IFERROR(LARGE('N 70+'!$AC$300:$AC$375,AL$30),"")</f>
        <v/>
      </c>
      <c r="AM111" s="303" t="str">
        <f>IFERROR(LARGE('N 70+'!$AC$300:$AC$375,AM$30),"")</f>
        <v/>
      </c>
      <c r="AN111" s="303" t="str">
        <f>IFERROR(LARGE('N 70+'!$AC$300:$AC$375,AN$30),"")</f>
        <v/>
      </c>
      <c r="AO111" s="303" t="str">
        <f>IFERROR(LARGE('N 70+'!$AC$300:$AC$375,AO$30),"")</f>
        <v/>
      </c>
      <c r="AP111" s="303" t="str">
        <f>IFERROR(LARGE('N 70+'!$AC$300:$AC$375,AP$30),"")</f>
        <v/>
      </c>
      <c r="AQ111" s="303" t="str">
        <f>IFERROR(LARGE('N 70+'!$AC$300:$AC$375,AQ$30),"")</f>
        <v/>
      </c>
    </row>
    <row r="112" spans="1:43" hidden="1" x14ac:dyDescent="0.2">
      <c r="A112" s="301" t="s">
        <v>127</v>
      </c>
      <c r="B112" s="304" t="s">
        <v>111</v>
      </c>
      <c r="D112" s="303" t="str">
        <f>IFERROR(LARGE('M 35-49'!$AD$300:$AD$375,D$30),"")</f>
        <v/>
      </c>
      <c r="E112" s="303" t="str">
        <f>IFERROR(LARGE('M 35-49'!$AD$300:$AD$375,E$30),"")</f>
        <v/>
      </c>
      <c r="F112" s="303" t="str">
        <f>IFERROR(LARGE('M 35-49'!$AD$300:$AD$375,F$30),"")</f>
        <v/>
      </c>
      <c r="G112" s="303" t="str">
        <f>IFERROR(LARGE('M 35-49'!$AD$300:$AD$375,G$30),"")</f>
        <v/>
      </c>
      <c r="H112" s="303" t="str">
        <f>IFERROR(LARGE('M 35-49'!$AD$300:$AD$375,H$30),"")</f>
        <v/>
      </c>
      <c r="I112" s="303" t="str">
        <f>IFERROR(LARGE('M 35-49'!$AD$300:$AD$375,I$30),"")</f>
        <v/>
      </c>
      <c r="J112" s="303" t="str">
        <f>IFERROR(LARGE('M 35-49'!$AD$300:$AD$375,J$30),"")</f>
        <v/>
      </c>
      <c r="K112" s="303" t="str">
        <f>IFERROR(LARGE('M 35-49'!$AD$300:$AD$375,K$30),"")</f>
        <v/>
      </c>
      <c r="L112" s="303" t="str">
        <f>IFERROR(LARGE('M 35-49'!$AD$300:$AD$375,L$30),"")</f>
        <v/>
      </c>
      <c r="M112" s="303" t="str">
        <f>IFERROR(LARGE('M 35-49'!$AD$300:$AD$375,M$30),"")</f>
        <v/>
      </c>
      <c r="N112" s="303" t="str">
        <f>IFERROR(LARGE('M 35-49'!$AD$300:$AD$375,N$30),"")</f>
        <v/>
      </c>
      <c r="O112" s="303" t="str">
        <f>IFERROR(LARGE('M 35-49'!$AD$300:$AD$375,O$30),"")</f>
        <v/>
      </c>
      <c r="P112" s="303" t="str">
        <f>IFERROR(LARGE('M 35-49'!$AD$300:$AD$375,P$30),"")</f>
        <v/>
      </c>
      <c r="Q112" s="303" t="str">
        <f>IFERROR(LARGE('M 35-49'!$AD$300:$AD$375,Q$30),"")</f>
        <v/>
      </c>
      <c r="R112" s="303" t="str">
        <f>IFERROR(LARGE('M 35-49'!$AD$300:$AD$375,R$30),"")</f>
        <v/>
      </c>
      <c r="S112" s="303" t="str">
        <f>IFERROR(LARGE('M 35-49'!$AD$300:$AD$375,S$30),"")</f>
        <v/>
      </c>
      <c r="T112" s="303" t="str">
        <f>IFERROR(LARGE('M 35-49'!$AD$300:$AD$375,T$30),"")</f>
        <v/>
      </c>
      <c r="U112" s="303" t="str">
        <f>IFERROR(LARGE('M 35-49'!$AD$300:$AD$375,U$30),"")</f>
        <v/>
      </c>
      <c r="V112" s="303" t="str">
        <f>IFERROR(LARGE('M 35-49'!$AD$300:$AD$375,V$30),"")</f>
        <v/>
      </c>
      <c r="W112" s="303" t="str">
        <f>IFERROR(LARGE('M 35-49'!$AD$300:$AD$375,W$30),"")</f>
        <v/>
      </c>
      <c r="X112" s="303" t="str">
        <f>IFERROR(LARGE('M 35-49'!$AD$300:$AD$375,X$30),"")</f>
        <v/>
      </c>
      <c r="Y112" s="303" t="str">
        <f>IFERROR(LARGE('M 35-49'!$AD$300:$AD$375,Y$30),"")</f>
        <v/>
      </c>
      <c r="Z112" s="303" t="str">
        <f>IFERROR(LARGE('M 35-49'!$AD$300:$AD$375,Z$30),"")</f>
        <v/>
      </c>
      <c r="AA112" s="303" t="str">
        <f>IFERROR(LARGE('M 35-49'!$AD$300:$AD$375,AA$30),"")</f>
        <v/>
      </c>
      <c r="AB112" s="303" t="str">
        <f>IFERROR(LARGE('M 35-49'!$AD$300:$AD$375,AB$30),"")</f>
        <v/>
      </c>
      <c r="AC112" s="303" t="str">
        <f>IFERROR(LARGE('M 35-49'!$AD$300:$AD$375,AC$30),"")</f>
        <v/>
      </c>
      <c r="AD112" s="303" t="str">
        <f>IFERROR(LARGE('M 35-49'!$AD$300:$AD$375,AD$30),"")</f>
        <v/>
      </c>
      <c r="AE112" s="303" t="str">
        <f>IFERROR(LARGE('M 35-49'!$AD$300:$AD$375,AE$30),"")</f>
        <v/>
      </c>
      <c r="AF112" s="303" t="str">
        <f>IFERROR(LARGE('M 35-49'!$AD$300:$AD$375,AF$30),"")</f>
        <v/>
      </c>
      <c r="AG112" s="303" t="str">
        <f>IFERROR(LARGE('M 35-49'!$AD$300:$AD$375,AG$30),"")</f>
        <v/>
      </c>
      <c r="AH112" s="303" t="str">
        <f>IFERROR(LARGE('M 35-49'!$AD$300:$AD$375,AH$30),"")</f>
        <v/>
      </c>
      <c r="AI112" s="303" t="str">
        <f>IFERROR(LARGE('M 35-49'!$AD$300:$AD$375,AI$30),"")</f>
        <v/>
      </c>
      <c r="AJ112" s="303" t="str">
        <f>IFERROR(LARGE('M 35-49'!$AD$300:$AD$375,AJ$30),"")</f>
        <v/>
      </c>
      <c r="AK112" s="303" t="str">
        <f>IFERROR(LARGE('M 35-49'!$AD$300:$AD$375,AK$30),"")</f>
        <v/>
      </c>
      <c r="AL112" s="303" t="str">
        <f>IFERROR(LARGE('M 35-49'!$AD$300:$AD$375,AL$30),"")</f>
        <v/>
      </c>
      <c r="AM112" s="303" t="str">
        <f>IFERROR(LARGE('M 35-49'!$AD$300:$AD$375,AM$30),"")</f>
        <v/>
      </c>
      <c r="AN112" s="303" t="str">
        <f>IFERROR(LARGE('M 35-49'!$AD$300:$AD$375,AN$30),"")</f>
        <v/>
      </c>
      <c r="AO112" s="303" t="str">
        <f>IFERROR(LARGE('M 35-49'!$AD$300:$AD$375,AO$30),"")</f>
        <v/>
      </c>
      <c r="AP112" s="303" t="str">
        <f>IFERROR(LARGE('M 35-49'!$AD$300:$AD$375,AP$30),"")</f>
        <v/>
      </c>
      <c r="AQ112" s="303" t="str">
        <f>IFERROR(LARGE('M 35-49'!$AD$300:$AD$375,AQ$30),"")</f>
        <v/>
      </c>
    </row>
    <row r="113" spans="1:43" hidden="1" x14ac:dyDescent="0.2">
      <c r="B113" s="304" t="s">
        <v>112</v>
      </c>
      <c r="D113" s="303" t="str">
        <f>IFERROR(LARGE('M 50-59'!$AD$300:$AD$375,D$30),"")</f>
        <v/>
      </c>
      <c r="E113" s="303" t="str">
        <f>IFERROR(LARGE('M 50-59'!$AD$300:$AD$375,E$30),"")</f>
        <v/>
      </c>
      <c r="F113" s="303" t="str">
        <f>IFERROR(LARGE('M 50-59'!$AD$300:$AD$375,F$30),"")</f>
        <v/>
      </c>
      <c r="G113" s="303" t="str">
        <f>IFERROR(LARGE('M 50-59'!$AD$300:$AD$375,G$30),"")</f>
        <v/>
      </c>
      <c r="H113" s="303" t="str">
        <f>IFERROR(LARGE('M 50-59'!$AD$300:$AD$375,H$30),"")</f>
        <v/>
      </c>
      <c r="I113" s="303" t="str">
        <f>IFERROR(LARGE('M 50-59'!$AD$300:$AD$375,I$30),"")</f>
        <v/>
      </c>
      <c r="J113" s="303" t="str">
        <f>IFERROR(LARGE('M 50-59'!$AD$300:$AD$375,J$30),"")</f>
        <v/>
      </c>
      <c r="K113" s="303" t="str">
        <f>IFERROR(LARGE('M 50-59'!$AD$300:$AD$375,K$30),"")</f>
        <v/>
      </c>
      <c r="L113" s="303" t="str">
        <f>IFERROR(LARGE('M 50-59'!$AD$300:$AD$375,L$30),"")</f>
        <v/>
      </c>
      <c r="M113" s="303" t="str">
        <f>IFERROR(LARGE('M 50-59'!$AD$300:$AD$375,M$30),"")</f>
        <v/>
      </c>
      <c r="N113" s="303" t="str">
        <f>IFERROR(LARGE('M 50-59'!$AD$300:$AD$375,N$30),"")</f>
        <v/>
      </c>
      <c r="O113" s="303" t="str">
        <f>IFERROR(LARGE('M 50-59'!$AD$300:$AD$375,O$30),"")</f>
        <v/>
      </c>
      <c r="P113" s="303" t="str">
        <f>IFERROR(LARGE('M 50-59'!$AD$300:$AD$375,P$30),"")</f>
        <v/>
      </c>
      <c r="Q113" s="303" t="str">
        <f>IFERROR(LARGE('M 50-59'!$AD$300:$AD$375,Q$30),"")</f>
        <v/>
      </c>
      <c r="R113" s="303" t="str">
        <f>IFERROR(LARGE('M 50-59'!$AD$300:$AD$375,R$30),"")</f>
        <v/>
      </c>
      <c r="S113" s="303" t="str">
        <f>IFERROR(LARGE('M 50-59'!$AD$300:$AD$375,S$30),"")</f>
        <v/>
      </c>
      <c r="T113" s="303" t="str">
        <f>IFERROR(LARGE('M 50-59'!$AD$300:$AD$375,T$30),"")</f>
        <v/>
      </c>
      <c r="U113" s="303" t="str">
        <f>IFERROR(LARGE('M 50-59'!$AD$300:$AD$375,U$30),"")</f>
        <v/>
      </c>
      <c r="V113" s="303" t="str">
        <f>IFERROR(LARGE('M 50-59'!$AD$300:$AD$375,V$30),"")</f>
        <v/>
      </c>
      <c r="W113" s="303" t="str">
        <f>IFERROR(LARGE('M 50-59'!$AD$300:$AD$375,W$30),"")</f>
        <v/>
      </c>
      <c r="X113" s="303" t="str">
        <f>IFERROR(LARGE('M 50-59'!$AD$300:$AD$375,X$30),"")</f>
        <v/>
      </c>
      <c r="Y113" s="303" t="str">
        <f>IFERROR(LARGE('M 50-59'!$AD$300:$AD$375,Y$30),"")</f>
        <v/>
      </c>
      <c r="Z113" s="303" t="str">
        <f>IFERROR(LARGE('M 50-59'!$AD$300:$AD$375,Z$30),"")</f>
        <v/>
      </c>
      <c r="AA113" s="303" t="str">
        <f>IFERROR(LARGE('M 50-59'!$AD$300:$AD$375,AA$30),"")</f>
        <v/>
      </c>
      <c r="AB113" s="303" t="str">
        <f>IFERROR(LARGE('M 50-59'!$AD$300:$AD$375,AB$30),"")</f>
        <v/>
      </c>
      <c r="AC113" s="303" t="str">
        <f>IFERROR(LARGE('M 50-59'!$AD$300:$AD$375,AC$30),"")</f>
        <v/>
      </c>
      <c r="AD113" s="303" t="str">
        <f>IFERROR(LARGE('M 50-59'!$AD$300:$AD$375,AD$30),"")</f>
        <v/>
      </c>
      <c r="AE113" s="303" t="str">
        <f>IFERROR(LARGE('M 50-59'!$AD$300:$AD$375,AE$30),"")</f>
        <v/>
      </c>
      <c r="AF113" s="303" t="str">
        <f>IFERROR(LARGE('M 50-59'!$AD$300:$AD$375,AF$30),"")</f>
        <v/>
      </c>
      <c r="AG113" s="303" t="str">
        <f>IFERROR(LARGE('M 50-59'!$AD$300:$AD$375,AG$30),"")</f>
        <v/>
      </c>
      <c r="AH113" s="303" t="str">
        <f>IFERROR(LARGE('M 50-59'!$AD$300:$AD$375,AH$30),"")</f>
        <v/>
      </c>
      <c r="AI113" s="303" t="str">
        <f>IFERROR(LARGE('M 50-59'!$AD$300:$AD$375,AI$30),"")</f>
        <v/>
      </c>
      <c r="AJ113" s="303" t="str">
        <f>IFERROR(LARGE('M 50-59'!$AD$300:$AD$375,AJ$30),"")</f>
        <v/>
      </c>
      <c r="AK113" s="303" t="str">
        <f>IFERROR(LARGE('M 50-59'!$AD$300:$AD$375,AK$30),"")</f>
        <v/>
      </c>
      <c r="AL113" s="303" t="str">
        <f>IFERROR(LARGE('M 50-59'!$AD$300:$AD$375,AL$30),"")</f>
        <v/>
      </c>
      <c r="AM113" s="303" t="str">
        <f>IFERROR(LARGE('M 50-59'!$AD$300:$AD$375,AM$30),"")</f>
        <v/>
      </c>
      <c r="AN113" s="303" t="str">
        <f>IFERROR(LARGE('M 50-59'!$AD$300:$AD$375,AN$30),"")</f>
        <v/>
      </c>
      <c r="AO113" s="303" t="str">
        <f>IFERROR(LARGE('M 50-59'!$AD$300:$AD$375,AO$30),"")</f>
        <v/>
      </c>
      <c r="AP113" s="303" t="str">
        <f>IFERROR(LARGE('M 50-59'!$AD$300:$AD$375,AP$30),"")</f>
        <v/>
      </c>
      <c r="AQ113" s="303" t="str">
        <f>IFERROR(LARGE('M 50-59'!$AD$300:$AD$375,AQ$30),"")</f>
        <v/>
      </c>
    </row>
    <row r="114" spans="1:43" hidden="1" x14ac:dyDescent="0.2">
      <c r="B114" s="304" t="s">
        <v>113</v>
      </c>
      <c r="D114" s="303" t="str">
        <f>IFERROR(LARGE('M 60-69'!$AD$300:$AD$375,D$30),"")</f>
        <v/>
      </c>
      <c r="E114" s="303" t="str">
        <f>IFERROR(LARGE('M 60-69'!$AD$300:$AD$375,E$30),"")</f>
        <v/>
      </c>
      <c r="F114" s="303" t="str">
        <f>IFERROR(LARGE('M 60-69'!$AD$300:$AD$375,F$30),"")</f>
        <v/>
      </c>
      <c r="G114" s="303" t="str">
        <f>IFERROR(LARGE('M 60-69'!$AD$300:$AD$375,G$30),"")</f>
        <v/>
      </c>
      <c r="H114" s="303" t="str">
        <f>IFERROR(LARGE('M 60-69'!$AD$300:$AD$375,H$30),"")</f>
        <v/>
      </c>
      <c r="I114" s="303" t="str">
        <f>IFERROR(LARGE('M 60-69'!$AD$300:$AD$375,I$30),"")</f>
        <v/>
      </c>
      <c r="J114" s="303" t="str">
        <f>IFERROR(LARGE('M 60-69'!$AD$300:$AD$375,J$30),"")</f>
        <v/>
      </c>
      <c r="K114" s="303" t="str">
        <f>IFERROR(LARGE('M 60-69'!$AD$300:$AD$375,K$30),"")</f>
        <v/>
      </c>
      <c r="L114" s="303" t="str">
        <f>IFERROR(LARGE('M 60-69'!$AD$300:$AD$375,L$30),"")</f>
        <v/>
      </c>
      <c r="M114" s="303" t="str">
        <f>IFERROR(LARGE('M 60-69'!$AD$300:$AD$375,M$30),"")</f>
        <v/>
      </c>
      <c r="N114" s="303" t="str">
        <f>IFERROR(LARGE('M 60-69'!$AD$300:$AD$375,N$30),"")</f>
        <v/>
      </c>
      <c r="O114" s="303" t="str">
        <f>IFERROR(LARGE('M 60-69'!$AD$300:$AD$375,O$30),"")</f>
        <v/>
      </c>
      <c r="P114" s="303" t="str">
        <f>IFERROR(LARGE('M 60-69'!$AD$300:$AD$375,P$30),"")</f>
        <v/>
      </c>
      <c r="Q114" s="303" t="str">
        <f>IFERROR(LARGE('M 60-69'!$AD$300:$AD$375,Q$30),"")</f>
        <v/>
      </c>
      <c r="R114" s="303" t="str">
        <f>IFERROR(LARGE('M 60-69'!$AD$300:$AD$375,R$30),"")</f>
        <v/>
      </c>
      <c r="S114" s="303" t="str">
        <f>IFERROR(LARGE('M 60-69'!$AD$300:$AD$375,S$30),"")</f>
        <v/>
      </c>
      <c r="T114" s="303" t="str">
        <f>IFERROR(LARGE('M 60-69'!$AD$300:$AD$375,T$30),"")</f>
        <v/>
      </c>
      <c r="U114" s="303" t="str">
        <f>IFERROR(LARGE('M 60-69'!$AD$300:$AD$375,U$30),"")</f>
        <v/>
      </c>
      <c r="V114" s="303" t="str">
        <f>IFERROR(LARGE('M 60-69'!$AD$300:$AD$375,V$30),"")</f>
        <v/>
      </c>
      <c r="W114" s="303" t="str">
        <f>IFERROR(LARGE('M 60-69'!$AD$300:$AD$375,W$30),"")</f>
        <v/>
      </c>
      <c r="X114" s="303" t="str">
        <f>IFERROR(LARGE('M 60-69'!$AD$300:$AD$375,X$30),"")</f>
        <v/>
      </c>
      <c r="Y114" s="303" t="str">
        <f>IFERROR(LARGE('M 60-69'!$AD$300:$AD$375,Y$30),"")</f>
        <v/>
      </c>
      <c r="Z114" s="303" t="str">
        <f>IFERROR(LARGE('M 60-69'!$AD$300:$AD$375,Z$30),"")</f>
        <v/>
      </c>
      <c r="AA114" s="303" t="str">
        <f>IFERROR(LARGE('M 60-69'!$AD$300:$AD$375,AA$30),"")</f>
        <v/>
      </c>
      <c r="AB114" s="303" t="str">
        <f>IFERROR(LARGE('M 60-69'!$AD$300:$AD$375,AB$30),"")</f>
        <v/>
      </c>
      <c r="AC114" s="303" t="str">
        <f>IFERROR(LARGE('M 60-69'!$AD$300:$AD$375,AC$30),"")</f>
        <v/>
      </c>
      <c r="AD114" s="303" t="str">
        <f>IFERROR(LARGE('M 60-69'!$AD$300:$AD$375,AD$30),"")</f>
        <v/>
      </c>
      <c r="AE114" s="303" t="str">
        <f>IFERROR(LARGE('M 60-69'!$AD$300:$AD$375,AE$30),"")</f>
        <v/>
      </c>
      <c r="AF114" s="303" t="str">
        <f>IFERROR(LARGE('M 60-69'!$AD$300:$AD$375,AF$30),"")</f>
        <v/>
      </c>
      <c r="AG114" s="303" t="str">
        <f>IFERROR(LARGE('M 60-69'!$AD$300:$AD$375,AG$30),"")</f>
        <v/>
      </c>
      <c r="AH114" s="303" t="str">
        <f>IFERROR(LARGE('M 60-69'!$AD$300:$AD$375,AH$30),"")</f>
        <v/>
      </c>
      <c r="AI114" s="303" t="str">
        <f>IFERROR(LARGE('M 60-69'!$AD$300:$AD$375,AI$30),"")</f>
        <v/>
      </c>
      <c r="AJ114" s="303" t="str">
        <f>IFERROR(LARGE('M 60-69'!$AD$300:$AD$375,AJ$30),"")</f>
        <v/>
      </c>
      <c r="AK114" s="303" t="str">
        <f>IFERROR(LARGE('M 60-69'!$AD$300:$AD$375,AK$30),"")</f>
        <v/>
      </c>
      <c r="AL114" s="303" t="str">
        <f>IFERROR(LARGE('M 60-69'!$AD$300:$AD$375,AL$30),"")</f>
        <v/>
      </c>
      <c r="AM114" s="303" t="str">
        <f>IFERROR(LARGE('M 60-69'!$AD$300:$AD$375,AM$30),"")</f>
        <v/>
      </c>
      <c r="AN114" s="303" t="str">
        <f>IFERROR(LARGE('M 60-69'!$AD$300:$AD$375,AN$30),"")</f>
        <v/>
      </c>
      <c r="AO114" s="303" t="str">
        <f>IFERROR(LARGE('M 60-69'!$AD$300:$AD$375,AO$30),"")</f>
        <v/>
      </c>
      <c r="AP114" s="303" t="str">
        <f>IFERROR(LARGE('M 60-69'!$AD$300:$AD$375,AP$30),"")</f>
        <v/>
      </c>
      <c r="AQ114" s="303" t="str">
        <f>IFERROR(LARGE('M 60-69'!$AD$300:$AD$375,AQ$30),"")</f>
        <v/>
      </c>
    </row>
    <row r="115" spans="1:43" hidden="1" x14ac:dyDescent="0.2">
      <c r="B115" s="304" t="s">
        <v>202</v>
      </c>
      <c r="D115" s="303" t="str">
        <f>IFERROR(LARGE('M 70+'!$AC$300:$AC$375,D$30),"")</f>
        <v/>
      </c>
      <c r="E115" s="303" t="str">
        <f>IFERROR(LARGE('M 70+'!$AC$300:$AC$375,E$30),"")</f>
        <v/>
      </c>
      <c r="F115" s="303" t="str">
        <f>IFERROR(LARGE('M 70+'!$AC$300:$AC$375,F$30),"")</f>
        <v/>
      </c>
      <c r="G115" s="303" t="str">
        <f>IFERROR(LARGE('M 70+'!$AC$300:$AC$375,G$30),"")</f>
        <v/>
      </c>
      <c r="H115" s="303" t="str">
        <f>IFERROR(LARGE('M 70+'!$AC$300:$AC$375,H$30),"")</f>
        <v/>
      </c>
      <c r="I115" s="303" t="str">
        <f>IFERROR(LARGE('M 70+'!$AC$300:$AC$375,I$30),"")</f>
        <v/>
      </c>
      <c r="J115" s="303" t="str">
        <f>IFERROR(LARGE('M 70+'!$AC$300:$AC$375,J$30),"")</f>
        <v/>
      </c>
      <c r="K115" s="303" t="str">
        <f>IFERROR(LARGE('M 70+'!$AC$300:$AC$375,K$30),"")</f>
        <v/>
      </c>
      <c r="L115" s="303" t="str">
        <f>IFERROR(LARGE('M 70+'!$AC$300:$AC$375,L$30),"")</f>
        <v/>
      </c>
      <c r="M115" s="303" t="str">
        <f>IFERROR(LARGE('M 70+'!$AC$300:$AC$375,M$30),"")</f>
        <v/>
      </c>
      <c r="N115" s="303" t="str">
        <f>IFERROR(LARGE('M 70+'!$AC$300:$AC$375,N$30),"")</f>
        <v/>
      </c>
      <c r="O115" s="303" t="str">
        <f>IFERROR(LARGE('M 70+'!$AC$300:$AC$375,O$30),"")</f>
        <v/>
      </c>
      <c r="P115" s="303" t="str">
        <f>IFERROR(LARGE('M 70+'!$AC$300:$AC$375,P$30),"")</f>
        <v/>
      </c>
      <c r="Q115" s="303" t="str">
        <f>IFERROR(LARGE('M 70+'!$AC$300:$AC$375,Q$30),"")</f>
        <v/>
      </c>
      <c r="R115" s="303" t="str">
        <f>IFERROR(LARGE('M 70+'!$AC$300:$AC$375,R$30),"")</f>
        <v/>
      </c>
      <c r="S115" s="303" t="str">
        <f>IFERROR(LARGE('M 70+'!$AC$300:$AC$375,S$30),"")</f>
        <v/>
      </c>
      <c r="T115" s="303" t="str">
        <f>IFERROR(LARGE('M 70+'!$AC$300:$AC$375,T$30),"")</f>
        <v/>
      </c>
      <c r="U115" s="303" t="str">
        <f>IFERROR(LARGE('M 70+'!$AC$300:$AC$375,U$30),"")</f>
        <v/>
      </c>
      <c r="V115" s="303" t="str">
        <f>IFERROR(LARGE('M 70+'!$AC$300:$AC$375,V$30),"")</f>
        <v/>
      </c>
      <c r="W115" s="303" t="str">
        <f>IFERROR(LARGE('M 70+'!$AC$300:$AC$375,W$30),"")</f>
        <v/>
      </c>
      <c r="X115" s="303" t="str">
        <f>IFERROR(LARGE('M 70+'!$AC$300:$AC$375,X$30),"")</f>
        <v/>
      </c>
      <c r="Y115" s="303" t="str">
        <f>IFERROR(LARGE('M 70+'!$AC$300:$AC$375,Y$30),"")</f>
        <v/>
      </c>
      <c r="Z115" s="303" t="str">
        <f>IFERROR(LARGE('M 70+'!$AC$300:$AC$375,Z$30),"")</f>
        <v/>
      </c>
      <c r="AA115" s="303" t="str">
        <f>IFERROR(LARGE('M 70+'!$AC$300:$AC$375,AA$30),"")</f>
        <v/>
      </c>
      <c r="AB115" s="303" t="str">
        <f>IFERROR(LARGE('M 70+'!$AC$300:$AC$375,AB$30),"")</f>
        <v/>
      </c>
      <c r="AC115" s="303" t="str">
        <f>IFERROR(LARGE('M 70+'!$AC$300:$AC$375,AC$30),"")</f>
        <v/>
      </c>
      <c r="AD115" s="303" t="str">
        <f>IFERROR(LARGE('M 70+'!$AC$300:$AC$375,AD$30),"")</f>
        <v/>
      </c>
      <c r="AE115" s="303" t="str">
        <f>IFERROR(LARGE('M 70+'!$AC$300:$AC$375,AE$30),"")</f>
        <v/>
      </c>
      <c r="AF115" s="303" t="str">
        <f>IFERROR(LARGE('M 70+'!$AC$300:$AC$375,AF$30),"")</f>
        <v/>
      </c>
      <c r="AG115" s="303" t="str">
        <f>IFERROR(LARGE('M 70+'!$AC$300:$AC$375,AG$30),"")</f>
        <v/>
      </c>
      <c r="AH115" s="303" t="str">
        <f>IFERROR(LARGE('M 70+'!$AC$300:$AC$375,AH$30),"")</f>
        <v/>
      </c>
      <c r="AI115" s="303" t="str">
        <f>IFERROR(LARGE('M 70+'!$AC$300:$AC$375,AI$30),"")</f>
        <v/>
      </c>
      <c r="AJ115" s="303" t="str">
        <f>IFERROR(LARGE('M 70+'!$AC$300:$AC$375,AJ$30),"")</f>
        <v/>
      </c>
      <c r="AK115" s="303" t="str">
        <f>IFERROR(LARGE('M 70+'!$AC$300:$AC$375,AK$30),"")</f>
        <v/>
      </c>
      <c r="AL115" s="303" t="str">
        <f>IFERROR(LARGE('M 70+'!$AC$300:$AC$375,AL$30),"")</f>
        <v/>
      </c>
      <c r="AM115" s="303" t="str">
        <f>IFERROR(LARGE('M 70+'!$AC$300:$AC$375,AM$30),"")</f>
        <v/>
      </c>
      <c r="AN115" s="303" t="str">
        <f>IFERROR(LARGE('M 70+'!$AC$300:$AC$375,AN$30),"")</f>
        <v/>
      </c>
      <c r="AO115" s="303" t="str">
        <f>IFERROR(LARGE('M 70+'!$AC$300:$AC$375,AO$30),"")</f>
        <v/>
      </c>
      <c r="AP115" s="303" t="str">
        <f>IFERROR(LARGE('M 70+'!$AC$300:$AC$375,AP$30),"")</f>
        <v/>
      </c>
      <c r="AQ115" s="303" t="str">
        <f>IFERROR(LARGE('M 70+'!$AC$300:$AC$375,AQ$30),"")</f>
        <v/>
      </c>
    </row>
    <row r="116" spans="1:43" hidden="1" x14ac:dyDescent="0.2">
      <c r="B116" s="305" t="s">
        <v>203</v>
      </c>
      <c r="D116" s="303" t="str">
        <f>IFERROR(LARGE('N 35-44'!$AD$300:$AD$375,D$30),"")</f>
        <v/>
      </c>
      <c r="E116" s="303" t="str">
        <f>IFERROR(LARGE('N 35-44'!$AD$300:$AD$375,E$30),"")</f>
        <v/>
      </c>
      <c r="F116" s="303" t="str">
        <f>IFERROR(LARGE('N 35-44'!$AD$300:$AD$375,F$30),"")</f>
        <v/>
      </c>
      <c r="G116" s="303" t="str">
        <f>IFERROR(LARGE('N 35-44'!$AD$300:$AD$375,G$30),"")</f>
        <v/>
      </c>
      <c r="H116" s="303" t="str">
        <f>IFERROR(LARGE('N 35-44'!$AD$300:$AD$375,H$30),"")</f>
        <v/>
      </c>
      <c r="I116" s="303" t="str">
        <f>IFERROR(LARGE('N 35-44'!$AD$300:$AD$375,I$30),"")</f>
        <v/>
      </c>
      <c r="J116" s="303" t="str">
        <f>IFERROR(LARGE('N 35-44'!$AD$300:$AD$375,J$30),"")</f>
        <v/>
      </c>
      <c r="K116" s="303" t="str">
        <f>IFERROR(LARGE('N 35-44'!$AD$300:$AD$375,K$30),"")</f>
        <v/>
      </c>
      <c r="L116" s="303" t="str">
        <f>IFERROR(LARGE('N 35-44'!$AD$300:$AD$375,L$30),"")</f>
        <v/>
      </c>
      <c r="M116" s="303" t="str">
        <f>IFERROR(LARGE('N 35-44'!$AD$300:$AD$375,M$30),"")</f>
        <v/>
      </c>
      <c r="N116" s="303" t="str">
        <f>IFERROR(LARGE('N 35-44'!$AD$300:$AD$375,N$30),"")</f>
        <v/>
      </c>
      <c r="O116" s="303" t="str">
        <f>IFERROR(LARGE('N 35-44'!$AD$300:$AD$375,O$30),"")</f>
        <v/>
      </c>
      <c r="P116" s="303" t="str">
        <f>IFERROR(LARGE('N 35-44'!$AD$300:$AD$375,P$30),"")</f>
        <v/>
      </c>
      <c r="Q116" s="303" t="str">
        <f>IFERROR(LARGE('N 35-44'!$AD$300:$AD$375,Q$30),"")</f>
        <v/>
      </c>
      <c r="R116" s="303" t="str">
        <f>IFERROR(LARGE('N 35-44'!$AD$300:$AD$375,R$30),"")</f>
        <v/>
      </c>
      <c r="S116" s="303" t="str">
        <f>IFERROR(LARGE('N 35-44'!$AD$300:$AD$375,S$30),"")</f>
        <v/>
      </c>
      <c r="T116" s="303" t="str">
        <f>IFERROR(LARGE('N 35-44'!$AD$300:$AD$375,T$30),"")</f>
        <v/>
      </c>
      <c r="U116" s="303" t="str">
        <f>IFERROR(LARGE('N 35-44'!$AD$300:$AD$375,U$30),"")</f>
        <v/>
      </c>
      <c r="V116" s="303" t="str">
        <f>IFERROR(LARGE('N 35-44'!$AD$300:$AD$375,V$30),"")</f>
        <v/>
      </c>
      <c r="W116" s="303" t="str">
        <f>IFERROR(LARGE('N 35-44'!$AD$300:$AD$375,W$30),"")</f>
        <v/>
      </c>
      <c r="X116" s="303" t="str">
        <f>IFERROR(LARGE('N 35-44'!$AD$300:$AD$375,X$30),"")</f>
        <v/>
      </c>
      <c r="Y116" s="303" t="str">
        <f>IFERROR(LARGE('N 35-44'!$AD$300:$AD$375,Y$30),"")</f>
        <v/>
      </c>
      <c r="Z116" s="303" t="str">
        <f>IFERROR(LARGE('N 35-44'!$AD$300:$AD$375,Z$30),"")</f>
        <v/>
      </c>
      <c r="AA116" s="303" t="str">
        <f>IFERROR(LARGE('N 35-44'!$AD$300:$AD$375,AA$30),"")</f>
        <v/>
      </c>
      <c r="AB116" s="303" t="str">
        <f>IFERROR(LARGE('N 35-44'!$AD$300:$AD$375,AB$30),"")</f>
        <v/>
      </c>
      <c r="AC116" s="303" t="str">
        <f>IFERROR(LARGE('N 35-44'!$AD$300:$AD$375,AC$30),"")</f>
        <v/>
      </c>
      <c r="AD116" s="303" t="str">
        <f>IFERROR(LARGE('N 35-44'!$AD$300:$AD$375,AD$30),"")</f>
        <v/>
      </c>
      <c r="AE116" s="303" t="str">
        <f>IFERROR(LARGE('N 35-44'!$AD$300:$AD$375,AE$30),"")</f>
        <v/>
      </c>
      <c r="AF116" s="303" t="str">
        <f>IFERROR(LARGE('N 35-44'!$AD$300:$AD$375,AF$30),"")</f>
        <v/>
      </c>
      <c r="AG116" s="303" t="str">
        <f>IFERROR(LARGE('N 35-44'!$AD$300:$AD$375,AG$30),"")</f>
        <v/>
      </c>
      <c r="AH116" s="303" t="str">
        <f>IFERROR(LARGE('N 35-44'!$AD$300:$AD$375,AH$30),"")</f>
        <v/>
      </c>
      <c r="AI116" s="303" t="str">
        <f>IFERROR(LARGE('N 35-44'!$AD$300:$AD$375,AI$30),"")</f>
        <v/>
      </c>
      <c r="AJ116" s="303" t="str">
        <f>IFERROR(LARGE('N 35-44'!$AD$300:$AD$375,AJ$30),"")</f>
        <v/>
      </c>
      <c r="AK116" s="303" t="str">
        <f>IFERROR(LARGE('N 35-44'!$AD$300:$AD$375,AK$30),"")</f>
        <v/>
      </c>
      <c r="AL116" s="303" t="str">
        <f>IFERROR(LARGE('N 35-44'!$AD$300:$AD$375,AL$30),"")</f>
        <v/>
      </c>
      <c r="AM116" s="303" t="str">
        <f>IFERROR(LARGE('N 35-44'!$AD$300:$AD$375,AM$30),"")</f>
        <v/>
      </c>
      <c r="AN116" s="303" t="str">
        <f>IFERROR(LARGE('N 35-44'!$AD$300:$AD$375,AN$30),"")</f>
        <v/>
      </c>
      <c r="AO116" s="303" t="str">
        <f>IFERROR(LARGE('N 35-44'!$AD$300:$AD$375,AO$30),"")</f>
        <v/>
      </c>
      <c r="AP116" s="303" t="str">
        <f>IFERROR(LARGE('N 35-44'!$AD$300:$AD$375,AP$30),"")</f>
        <v/>
      </c>
      <c r="AQ116" s="303" t="str">
        <f>IFERROR(LARGE('N 35-44'!$AD$300:$AD$375,AQ$30),"")</f>
        <v/>
      </c>
    </row>
    <row r="117" spans="1:43" hidden="1" x14ac:dyDescent="0.2">
      <c r="B117" s="305" t="s">
        <v>204</v>
      </c>
      <c r="D117" s="303" t="str">
        <f>IFERROR(LARGE('N 45-59'!$AD$300:$AD$375,D$30),"")</f>
        <v/>
      </c>
      <c r="E117" s="303" t="str">
        <f>IFERROR(LARGE('N 45-59'!$AD$300:$AD$375,E$30),"")</f>
        <v/>
      </c>
      <c r="F117" s="303" t="str">
        <f>IFERROR(LARGE('N 45-59'!$AD$300:$AD$375,F$30),"")</f>
        <v/>
      </c>
      <c r="G117" s="303" t="str">
        <f>IFERROR(LARGE('N 45-59'!$AD$300:$AD$375,G$30),"")</f>
        <v/>
      </c>
      <c r="H117" s="303" t="str">
        <f>IFERROR(LARGE('N 45-59'!$AD$300:$AD$375,H$30),"")</f>
        <v/>
      </c>
      <c r="I117" s="303" t="str">
        <f>IFERROR(LARGE('N 45-59'!$AD$300:$AD$375,I$30),"")</f>
        <v/>
      </c>
      <c r="J117" s="303" t="str">
        <f>IFERROR(LARGE('N 45-59'!$AD$300:$AD$375,J$30),"")</f>
        <v/>
      </c>
      <c r="K117" s="303" t="str">
        <f>IFERROR(LARGE('N 45-59'!$AD$300:$AD$375,K$30),"")</f>
        <v/>
      </c>
      <c r="L117" s="303" t="str">
        <f>IFERROR(LARGE('N 45-59'!$AD$300:$AD$375,L$30),"")</f>
        <v/>
      </c>
      <c r="M117" s="303" t="str">
        <f>IFERROR(LARGE('N 45-59'!$AD$300:$AD$375,M$30),"")</f>
        <v/>
      </c>
      <c r="N117" s="303" t="str">
        <f>IFERROR(LARGE('N 45-59'!$AD$300:$AD$375,N$30),"")</f>
        <v/>
      </c>
      <c r="O117" s="303" t="str">
        <f>IFERROR(LARGE('N 45-59'!$AD$300:$AD$375,O$30),"")</f>
        <v/>
      </c>
      <c r="P117" s="303" t="str">
        <f>IFERROR(LARGE('N 45-59'!$AD$300:$AD$375,P$30),"")</f>
        <v/>
      </c>
      <c r="Q117" s="303" t="str">
        <f>IFERROR(LARGE('N 45-59'!$AD$300:$AD$375,Q$30),"")</f>
        <v/>
      </c>
      <c r="R117" s="303" t="str">
        <f>IFERROR(LARGE('N 45-59'!$AD$300:$AD$375,R$30),"")</f>
        <v/>
      </c>
      <c r="S117" s="303" t="str">
        <f>IFERROR(LARGE('N 45-59'!$AD$300:$AD$375,S$30),"")</f>
        <v/>
      </c>
      <c r="T117" s="303" t="str">
        <f>IFERROR(LARGE('N 45-59'!$AD$300:$AD$375,T$30),"")</f>
        <v/>
      </c>
      <c r="U117" s="303" t="str">
        <f>IFERROR(LARGE('N 45-59'!$AD$300:$AD$375,U$30),"")</f>
        <v/>
      </c>
      <c r="V117" s="303" t="str">
        <f>IFERROR(LARGE('N 45-59'!$AD$300:$AD$375,V$30),"")</f>
        <v/>
      </c>
      <c r="W117" s="303" t="str">
        <f>IFERROR(LARGE('N 45-59'!$AD$300:$AD$375,W$30),"")</f>
        <v/>
      </c>
      <c r="X117" s="303" t="str">
        <f>IFERROR(LARGE('N 45-59'!$AD$300:$AD$375,X$30),"")</f>
        <v/>
      </c>
      <c r="Y117" s="303" t="str">
        <f>IFERROR(LARGE('N 45-59'!$AD$300:$AD$375,Y$30),"")</f>
        <v/>
      </c>
      <c r="Z117" s="303" t="str">
        <f>IFERROR(LARGE('N 45-59'!$AD$300:$AD$375,Z$30),"")</f>
        <v/>
      </c>
      <c r="AA117" s="303" t="str">
        <f>IFERROR(LARGE('N 45-59'!$AD$300:$AD$375,AA$30),"")</f>
        <v/>
      </c>
      <c r="AB117" s="303" t="str">
        <f>IFERROR(LARGE('N 45-59'!$AD$300:$AD$375,AB$30),"")</f>
        <v/>
      </c>
      <c r="AC117" s="303" t="str">
        <f>IFERROR(LARGE('N 45-59'!$AD$300:$AD$375,AC$30),"")</f>
        <v/>
      </c>
      <c r="AD117" s="303" t="str">
        <f>IFERROR(LARGE('N 45-59'!$AD$300:$AD$375,AD$30),"")</f>
        <v/>
      </c>
      <c r="AE117" s="303" t="str">
        <f>IFERROR(LARGE('N 45-59'!$AD$300:$AD$375,AE$30),"")</f>
        <v/>
      </c>
      <c r="AF117" s="303" t="str">
        <f>IFERROR(LARGE('N 45-59'!$AD$300:$AD$375,AF$30),"")</f>
        <v/>
      </c>
      <c r="AG117" s="303" t="str">
        <f>IFERROR(LARGE('N 45-59'!$AD$300:$AD$375,AG$30),"")</f>
        <v/>
      </c>
      <c r="AH117" s="303" t="str">
        <f>IFERROR(LARGE('N 45-59'!$AD$300:$AD$375,AH$30),"")</f>
        <v/>
      </c>
      <c r="AI117" s="303" t="str">
        <f>IFERROR(LARGE('N 45-59'!$AD$300:$AD$375,AI$30),"")</f>
        <v/>
      </c>
      <c r="AJ117" s="303" t="str">
        <f>IFERROR(LARGE('N 45-59'!$AD$300:$AD$375,AJ$30),"")</f>
        <v/>
      </c>
      <c r="AK117" s="303" t="str">
        <f>IFERROR(LARGE('N 45-59'!$AD$300:$AD$375,AK$30),"")</f>
        <v/>
      </c>
      <c r="AL117" s="303" t="str">
        <f>IFERROR(LARGE('N 45-59'!$AD$300:$AD$375,AL$30),"")</f>
        <v/>
      </c>
      <c r="AM117" s="303" t="str">
        <f>IFERROR(LARGE('N 45-59'!$AD$300:$AD$375,AM$30),"")</f>
        <v/>
      </c>
      <c r="AN117" s="303" t="str">
        <f>IFERROR(LARGE('N 45-59'!$AD$300:$AD$375,AN$30),"")</f>
        <v/>
      </c>
      <c r="AO117" s="303" t="str">
        <f>IFERROR(LARGE('N 45-59'!$AD$300:$AD$375,AO$30),"")</f>
        <v/>
      </c>
      <c r="AP117" s="303" t="str">
        <f>IFERROR(LARGE('N 45-59'!$AD$300:$AD$375,AP$30),"")</f>
        <v/>
      </c>
      <c r="AQ117" s="303" t="str">
        <f>IFERROR(LARGE('N 45-59'!$AD$300:$AD$375,AQ$30),"")</f>
        <v/>
      </c>
    </row>
    <row r="118" spans="1:43" hidden="1" x14ac:dyDescent="0.2">
      <c r="B118" s="305" t="s">
        <v>114</v>
      </c>
      <c r="D118" s="303" t="str">
        <f>IFERROR(LARGE('N 60-69'!$AD$300:$AD$375,D$30),"")</f>
        <v/>
      </c>
      <c r="E118" s="303" t="str">
        <f>IFERROR(LARGE('N 60-69'!$AD$300:$AD$375,E$30),"")</f>
        <v/>
      </c>
      <c r="F118" s="303" t="str">
        <f>IFERROR(LARGE('N 60-69'!$AD$300:$AD$375,F$30),"")</f>
        <v/>
      </c>
      <c r="G118" s="303" t="str">
        <f>IFERROR(LARGE('N 60-69'!$AD$300:$AD$375,G$30),"")</f>
        <v/>
      </c>
      <c r="H118" s="303" t="str">
        <f>IFERROR(LARGE('N 60-69'!$AD$300:$AD$375,H$30),"")</f>
        <v/>
      </c>
      <c r="I118" s="303" t="str">
        <f>IFERROR(LARGE('N 60-69'!$AD$300:$AD$375,I$30),"")</f>
        <v/>
      </c>
      <c r="J118" s="303" t="str">
        <f>IFERROR(LARGE('N 60-69'!$AD$300:$AD$375,J$30),"")</f>
        <v/>
      </c>
      <c r="K118" s="303" t="str">
        <f>IFERROR(LARGE('N 60-69'!$AD$300:$AD$375,K$30),"")</f>
        <v/>
      </c>
      <c r="L118" s="303" t="str">
        <f>IFERROR(LARGE('N 60-69'!$AD$300:$AD$375,L$30),"")</f>
        <v/>
      </c>
      <c r="M118" s="303" t="str">
        <f>IFERROR(LARGE('N 60-69'!$AD$300:$AD$375,M$30),"")</f>
        <v/>
      </c>
      <c r="N118" s="303" t="str">
        <f>IFERROR(LARGE('N 60-69'!$AD$300:$AD$375,N$30),"")</f>
        <v/>
      </c>
      <c r="O118" s="303" t="str">
        <f>IFERROR(LARGE('N 60-69'!$AD$300:$AD$375,O$30),"")</f>
        <v/>
      </c>
      <c r="P118" s="303" t="str">
        <f>IFERROR(LARGE('N 60-69'!$AD$300:$AD$375,P$30),"")</f>
        <v/>
      </c>
      <c r="Q118" s="303" t="str">
        <f>IFERROR(LARGE('N 60-69'!$AD$300:$AD$375,Q$30),"")</f>
        <v/>
      </c>
      <c r="R118" s="303" t="str">
        <f>IFERROR(LARGE('N 60-69'!$AD$300:$AD$375,R$30),"")</f>
        <v/>
      </c>
      <c r="S118" s="303" t="str">
        <f>IFERROR(LARGE('N 60-69'!$AD$300:$AD$375,S$30),"")</f>
        <v/>
      </c>
      <c r="T118" s="303" t="str">
        <f>IFERROR(LARGE('N 60-69'!$AD$300:$AD$375,T$30),"")</f>
        <v/>
      </c>
      <c r="U118" s="303" t="str">
        <f>IFERROR(LARGE('N 60-69'!$AD$300:$AD$375,U$30),"")</f>
        <v/>
      </c>
      <c r="V118" s="303" t="str">
        <f>IFERROR(LARGE('N 60-69'!$AD$300:$AD$375,V$30),"")</f>
        <v/>
      </c>
      <c r="W118" s="303" t="str">
        <f>IFERROR(LARGE('N 60-69'!$AD$300:$AD$375,W$30),"")</f>
        <v/>
      </c>
      <c r="X118" s="303" t="str">
        <f>IFERROR(LARGE('N 60-69'!$AD$300:$AD$375,X$30),"")</f>
        <v/>
      </c>
      <c r="Y118" s="303" t="str">
        <f>IFERROR(LARGE('N 60-69'!$AD$300:$AD$375,Y$30),"")</f>
        <v/>
      </c>
      <c r="Z118" s="303" t="str">
        <f>IFERROR(LARGE('N 60-69'!$AD$300:$AD$375,Z$30),"")</f>
        <v/>
      </c>
      <c r="AA118" s="303" t="str">
        <f>IFERROR(LARGE('N 60-69'!$AD$300:$AD$375,AA$30),"")</f>
        <v/>
      </c>
      <c r="AB118" s="303" t="str">
        <f>IFERROR(LARGE('N 60-69'!$AD$300:$AD$375,AB$30),"")</f>
        <v/>
      </c>
      <c r="AC118" s="303" t="str">
        <f>IFERROR(LARGE('N 60-69'!$AD$300:$AD$375,AC$30),"")</f>
        <v/>
      </c>
      <c r="AD118" s="303" t="str">
        <f>IFERROR(LARGE('N 60-69'!$AD$300:$AD$375,AD$30),"")</f>
        <v/>
      </c>
      <c r="AE118" s="303" t="str">
        <f>IFERROR(LARGE('N 60-69'!$AD$300:$AD$375,AE$30),"")</f>
        <v/>
      </c>
      <c r="AF118" s="303" t="str">
        <f>IFERROR(LARGE('N 60-69'!$AD$300:$AD$375,AF$30),"")</f>
        <v/>
      </c>
      <c r="AG118" s="303" t="str">
        <f>IFERROR(LARGE('N 60-69'!$AD$300:$AD$375,AG$30),"")</f>
        <v/>
      </c>
      <c r="AH118" s="303" t="str">
        <f>IFERROR(LARGE('N 60-69'!$AD$300:$AD$375,AH$30),"")</f>
        <v/>
      </c>
      <c r="AI118" s="303" t="str">
        <f>IFERROR(LARGE('N 60-69'!$AD$300:$AD$375,AI$30),"")</f>
        <v/>
      </c>
      <c r="AJ118" s="303" t="str">
        <f>IFERROR(LARGE('N 60-69'!$AD$300:$AD$375,AJ$30),"")</f>
        <v/>
      </c>
      <c r="AK118" s="303" t="str">
        <f>IFERROR(LARGE('N 60-69'!$AD$300:$AD$375,AK$30),"")</f>
        <v/>
      </c>
      <c r="AL118" s="303" t="str">
        <f>IFERROR(LARGE('N 60-69'!$AD$300:$AD$375,AL$30),"")</f>
        <v/>
      </c>
      <c r="AM118" s="303" t="str">
        <f>IFERROR(LARGE('N 60-69'!$AD$300:$AD$375,AM$30),"")</f>
        <v/>
      </c>
      <c r="AN118" s="303" t="str">
        <f>IFERROR(LARGE('N 60-69'!$AD$300:$AD$375,AN$30),"")</f>
        <v/>
      </c>
      <c r="AO118" s="303" t="str">
        <f>IFERROR(LARGE('N 60-69'!$AD$300:$AD$375,AO$30),"")</f>
        <v/>
      </c>
      <c r="AP118" s="303" t="str">
        <f>IFERROR(LARGE('N 60-69'!$AD$300:$AD$375,AP$30),"")</f>
        <v/>
      </c>
      <c r="AQ118" s="303" t="str">
        <f>IFERROR(LARGE('N 60-69'!$AD$300:$AD$375,AQ$30),"")</f>
        <v/>
      </c>
    </row>
    <row r="119" spans="1:43" hidden="1" x14ac:dyDescent="0.2">
      <c r="B119" s="305" t="s">
        <v>205</v>
      </c>
      <c r="D119" s="303" t="str">
        <f>IFERROR(LARGE('N 70+'!$AD$300:$AD$375,D$30),"")</f>
        <v/>
      </c>
      <c r="E119" s="303" t="str">
        <f>IFERROR(LARGE('N 70+'!$AD$300:$AD$375,E$30),"")</f>
        <v/>
      </c>
      <c r="F119" s="303" t="str">
        <f>IFERROR(LARGE('N 70+'!$AD$300:$AD$375,F$30),"")</f>
        <v/>
      </c>
      <c r="G119" s="303" t="str">
        <f>IFERROR(LARGE('N 70+'!$AD$300:$AD$375,G$30),"")</f>
        <v/>
      </c>
      <c r="H119" s="303" t="str">
        <f>IFERROR(LARGE('N 70+'!$AD$300:$AD$375,H$30),"")</f>
        <v/>
      </c>
      <c r="I119" s="303" t="str">
        <f>IFERROR(LARGE('N 70+'!$AD$300:$AD$375,I$30),"")</f>
        <v/>
      </c>
      <c r="J119" s="303" t="str">
        <f>IFERROR(LARGE('N 70+'!$AD$300:$AD$375,J$30),"")</f>
        <v/>
      </c>
      <c r="K119" s="303" t="str">
        <f>IFERROR(LARGE('N 70+'!$AD$300:$AD$375,K$30),"")</f>
        <v/>
      </c>
      <c r="L119" s="303" t="str">
        <f>IFERROR(LARGE('N 70+'!$AD$300:$AD$375,L$30),"")</f>
        <v/>
      </c>
      <c r="M119" s="303" t="str">
        <f>IFERROR(LARGE('N 70+'!$AD$300:$AD$375,M$30),"")</f>
        <v/>
      </c>
      <c r="N119" s="303" t="str">
        <f>IFERROR(LARGE('N 70+'!$AD$300:$AD$375,N$30),"")</f>
        <v/>
      </c>
      <c r="O119" s="303" t="str">
        <f>IFERROR(LARGE('N 70+'!$AD$300:$AD$375,O$30),"")</f>
        <v/>
      </c>
      <c r="P119" s="303" t="str">
        <f>IFERROR(LARGE('N 70+'!$AD$300:$AD$375,P$30),"")</f>
        <v/>
      </c>
      <c r="Q119" s="303" t="str">
        <f>IFERROR(LARGE('N 70+'!$AD$300:$AD$375,Q$30),"")</f>
        <v/>
      </c>
      <c r="R119" s="303" t="str">
        <f>IFERROR(LARGE('N 70+'!$AD$300:$AD$375,R$30),"")</f>
        <v/>
      </c>
      <c r="S119" s="303" t="str">
        <f>IFERROR(LARGE('N 70+'!$AD$300:$AD$375,S$30),"")</f>
        <v/>
      </c>
      <c r="T119" s="303" t="str">
        <f>IFERROR(LARGE('N 70+'!$AD$300:$AD$375,T$30),"")</f>
        <v/>
      </c>
      <c r="U119" s="303" t="str">
        <f>IFERROR(LARGE('N 70+'!$AD$300:$AD$375,U$30),"")</f>
        <v/>
      </c>
      <c r="V119" s="303" t="str">
        <f>IFERROR(LARGE('N 70+'!$AD$300:$AD$375,V$30),"")</f>
        <v/>
      </c>
      <c r="W119" s="303" t="str">
        <f>IFERROR(LARGE('N 70+'!$AD$300:$AD$375,W$30),"")</f>
        <v/>
      </c>
      <c r="X119" s="303" t="str">
        <f>IFERROR(LARGE('N 70+'!$AD$300:$AD$375,X$30),"")</f>
        <v/>
      </c>
      <c r="Y119" s="303" t="str">
        <f>IFERROR(LARGE('N 70+'!$AD$300:$AD$375,Y$30),"")</f>
        <v/>
      </c>
      <c r="Z119" s="303" t="str">
        <f>IFERROR(LARGE('N 70+'!$AD$300:$AD$375,Z$30),"")</f>
        <v/>
      </c>
      <c r="AA119" s="303" t="str">
        <f>IFERROR(LARGE('N 70+'!$AD$300:$AD$375,AA$30),"")</f>
        <v/>
      </c>
      <c r="AB119" s="303" t="str">
        <f>IFERROR(LARGE('N 70+'!$AD$300:$AD$375,AB$30),"")</f>
        <v/>
      </c>
      <c r="AC119" s="303" t="str">
        <f>IFERROR(LARGE('N 70+'!$AD$300:$AD$375,AC$30),"")</f>
        <v/>
      </c>
      <c r="AD119" s="303" t="str">
        <f>IFERROR(LARGE('N 70+'!$AD$300:$AD$375,AD$30),"")</f>
        <v/>
      </c>
      <c r="AE119" s="303" t="str">
        <f>IFERROR(LARGE('N 70+'!$AD$300:$AD$375,AE$30),"")</f>
        <v/>
      </c>
      <c r="AF119" s="303" t="str">
        <f>IFERROR(LARGE('N 70+'!$AD$300:$AD$375,AF$30),"")</f>
        <v/>
      </c>
      <c r="AG119" s="303" t="str">
        <f>IFERROR(LARGE('N 70+'!$AD$300:$AD$375,AG$30),"")</f>
        <v/>
      </c>
      <c r="AH119" s="303" t="str">
        <f>IFERROR(LARGE('N 70+'!$AD$300:$AD$375,AH$30),"")</f>
        <v/>
      </c>
      <c r="AI119" s="303" t="str">
        <f>IFERROR(LARGE('N 70+'!$AD$300:$AD$375,AI$30),"")</f>
        <v/>
      </c>
      <c r="AJ119" s="303" t="str">
        <f>IFERROR(LARGE('N 70+'!$AD$300:$AD$375,AJ$30),"")</f>
        <v/>
      </c>
      <c r="AK119" s="303" t="str">
        <f>IFERROR(LARGE('N 70+'!$AD$300:$AD$375,AK$30),"")</f>
        <v/>
      </c>
      <c r="AL119" s="303" t="str">
        <f>IFERROR(LARGE('N 70+'!$AD$300:$AD$375,AL$30),"")</f>
        <v/>
      </c>
      <c r="AM119" s="303" t="str">
        <f>IFERROR(LARGE('N 70+'!$AD$300:$AD$375,AM$30),"")</f>
        <v/>
      </c>
      <c r="AN119" s="303" t="str">
        <f>IFERROR(LARGE('N 70+'!$AD$300:$AD$375,AN$30),"")</f>
        <v/>
      </c>
      <c r="AO119" s="303" t="str">
        <f>IFERROR(LARGE('N 70+'!$AD$300:$AD$375,AO$30),"")</f>
        <v/>
      </c>
      <c r="AP119" s="303" t="str">
        <f>IFERROR(LARGE('N 70+'!$AD$300:$AD$375,AP$30),"")</f>
        <v/>
      </c>
      <c r="AQ119" s="303" t="str">
        <f>IFERROR(LARGE('N 70+'!$AD$300:$AD$375,AQ$30),"")</f>
        <v/>
      </c>
    </row>
    <row r="120" spans="1:43" hidden="1" x14ac:dyDescent="0.2">
      <c r="A120" s="301" t="s">
        <v>128</v>
      </c>
      <c r="B120" s="304" t="s">
        <v>111</v>
      </c>
      <c r="D120" s="303">
        <f>IFERROR(LARGE('M 35-49'!$AE$300:$AE$375,D$30),"")</f>
        <v>2.0049999999999999</v>
      </c>
      <c r="E120" s="303" t="str">
        <f>IFERROR(LARGE('M 35-49'!$AE$300:$AE$375,E$30),"")</f>
        <v/>
      </c>
      <c r="F120" s="303" t="str">
        <f>IFERROR(LARGE('M 35-49'!$AE$300:$AE$375,F$30),"")</f>
        <v/>
      </c>
      <c r="G120" s="303" t="str">
        <f>IFERROR(LARGE('M 35-49'!$AE$300:$AE$375,G$30),"")</f>
        <v/>
      </c>
      <c r="H120" s="303" t="str">
        <f>IFERROR(LARGE('M 35-49'!$AE$300:$AE$375,H$30),"")</f>
        <v/>
      </c>
      <c r="I120" s="303" t="str">
        <f>IFERROR(LARGE('M 35-49'!$AE$300:$AE$375,I$30),"")</f>
        <v/>
      </c>
      <c r="J120" s="303" t="str">
        <f>IFERROR(LARGE('M 35-49'!$AE$300:$AE$375,J$30),"")</f>
        <v/>
      </c>
      <c r="K120" s="303" t="str">
        <f>IFERROR(LARGE('M 35-49'!$AE$300:$AE$375,K$30),"")</f>
        <v/>
      </c>
      <c r="L120" s="303" t="str">
        <f>IFERROR(LARGE('M 35-49'!$AE$300:$AE$375,L$30),"")</f>
        <v/>
      </c>
      <c r="M120" s="303" t="str">
        <f>IFERROR(LARGE('M 35-49'!$AE$300:$AE$375,M$30),"")</f>
        <v/>
      </c>
      <c r="N120" s="303" t="str">
        <f>IFERROR(LARGE('M 35-49'!$AE$300:$AE$375,N$30),"")</f>
        <v/>
      </c>
      <c r="O120" s="303" t="str">
        <f>IFERROR(LARGE('M 35-49'!$AE$300:$AE$375,O$30),"")</f>
        <v/>
      </c>
      <c r="P120" s="303" t="str">
        <f>IFERROR(LARGE('M 35-49'!$AE$300:$AE$375,P$30),"")</f>
        <v/>
      </c>
      <c r="Q120" s="303" t="str">
        <f>IFERROR(LARGE('M 35-49'!$AE$300:$AE$375,Q$30),"")</f>
        <v/>
      </c>
      <c r="R120" s="303" t="str">
        <f>IFERROR(LARGE('M 35-49'!$AE$300:$AE$375,R$30),"")</f>
        <v/>
      </c>
      <c r="S120" s="303" t="str">
        <f>IFERROR(LARGE('M 35-49'!$AE$300:$AE$375,S$30),"")</f>
        <v/>
      </c>
      <c r="T120" s="303" t="str">
        <f>IFERROR(LARGE('M 35-49'!$AE$300:$AE$375,T$30),"")</f>
        <v/>
      </c>
      <c r="U120" s="303" t="str">
        <f>IFERROR(LARGE('M 35-49'!$AE$300:$AE$375,U$30),"")</f>
        <v/>
      </c>
      <c r="V120" s="303" t="str">
        <f>IFERROR(LARGE('M 35-49'!$AE$300:$AE$375,V$30),"")</f>
        <v/>
      </c>
      <c r="W120" s="303" t="str">
        <f>IFERROR(LARGE('M 35-49'!$AE$300:$AE$375,W$30),"")</f>
        <v/>
      </c>
      <c r="X120" s="303" t="str">
        <f>IFERROR(LARGE('M 35-49'!$AE$300:$AE$375,X$30),"")</f>
        <v/>
      </c>
      <c r="Y120" s="303" t="str">
        <f>IFERROR(LARGE('M 35-49'!$AE$300:$AE$375,Y$30),"")</f>
        <v/>
      </c>
      <c r="Z120" s="303" t="str">
        <f>IFERROR(LARGE('M 35-49'!$AE$300:$AE$375,Z$30),"")</f>
        <v/>
      </c>
      <c r="AA120" s="303" t="str">
        <f>IFERROR(LARGE('M 35-49'!$AE$300:$AE$375,AA$30),"")</f>
        <v/>
      </c>
      <c r="AB120" s="303" t="str">
        <f>IFERROR(LARGE('M 35-49'!$AE$300:$AE$375,AB$30),"")</f>
        <v/>
      </c>
      <c r="AC120" s="303" t="str">
        <f>IFERROR(LARGE('M 35-49'!$AE$300:$AE$375,AC$30),"")</f>
        <v/>
      </c>
      <c r="AD120" s="303" t="str">
        <f>IFERROR(LARGE('M 35-49'!$AE$300:$AE$375,AD$30),"")</f>
        <v/>
      </c>
      <c r="AE120" s="303" t="str">
        <f>IFERROR(LARGE('M 35-49'!$AE$300:$AE$375,AE$30),"")</f>
        <v/>
      </c>
      <c r="AF120" s="303" t="str">
        <f>IFERROR(LARGE('M 35-49'!$AE$300:$AE$375,AF$30),"")</f>
        <v/>
      </c>
      <c r="AG120" s="303" t="str">
        <f>IFERROR(LARGE('M 35-49'!$AE$300:$AE$375,AG$30),"")</f>
        <v/>
      </c>
      <c r="AH120" s="303" t="str">
        <f>IFERROR(LARGE('M 35-49'!$AE$300:$AE$375,AH$30),"")</f>
        <v/>
      </c>
      <c r="AI120" s="303" t="str">
        <f>IFERROR(LARGE('M 35-49'!$AE$300:$AE$375,AI$30),"")</f>
        <v/>
      </c>
      <c r="AJ120" s="303" t="str">
        <f>IFERROR(LARGE('M 35-49'!$AE$300:$AE$375,AJ$30),"")</f>
        <v/>
      </c>
      <c r="AK120" s="303" t="str">
        <f>IFERROR(LARGE('M 35-49'!$AE$300:$AE$375,AK$30),"")</f>
        <v/>
      </c>
      <c r="AL120" s="303" t="str">
        <f>IFERROR(LARGE('M 35-49'!$AE$300:$AE$375,AL$30),"")</f>
        <v/>
      </c>
      <c r="AM120" s="303" t="str">
        <f>IFERROR(LARGE('M 35-49'!$AE$300:$AE$375,AM$30),"")</f>
        <v/>
      </c>
      <c r="AN120" s="303" t="str">
        <f>IFERROR(LARGE('M 35-49'!$AE$300:$AE$375,AN$30),"")</f>
        <v/>
      </c>
      <c r="AO120" s="303" t="str">
        <f>IFERROR(LARGE('M 35-49'!$AE$300:$AE$375,AO$30),"")</f>
        <v/>
      </c>
      <c r="AP120" s="303" t="str">
        <f>IFERROR(LARGE('M 35-49'!$AE$300:$AE$375,AP$30),"")</f>
        <v/>
      </c>
      <c r="AQ120" s="303" t="str">
        <f>IFERROR(LARGE('M 35-49'!$AE$300:$AE$375,AQ$30),"")</f>
        <v/>
      </c>
    </row>
    <row r="121" spans="1:43" hidden="1" x14ac:dyDescent="0.2">
      <c r="B121" s="304" t="s">
        <v>112</v>
      </c>
      <c r="D121" s="303" t="str">
        <f>IFERROR(LARGE('M 50-59'!$AE$300:$AE$375,D$30),"")</f>
        <v/>
      </c>
      <c r="E121" s="303" t="str">
        <f>IFERROR(LARGE('M 50-59'!$AE$300:$AE$375,E$30),"")</f>
        <v/>
      </c>
      <c r="F121" s="303" t="str">
        <f>IFERROR(LARGE('M 50-59'!$AE$300:$AE$375,F$30),"")</f>
        <v/>
      </c>
      <c r="G121" s="303" t="str">
        <f>IFERROR(LARGE('M 50-59'!$AE$300:$AE$375,G$30),"")</f>
        <v/>
      </c>
      <c r="H121" s="303" t="str">
        <f>IFERROR(LARGE('M 50-59'!$AE$300:$AE$375,H$30),"")</f>
        <v/>
      </c>
      <c r="I121" s="303" t="str">
        <f>IFERROR(LARGE('M 50-59'!$AE$300:$AE$375,I$30),"")</f>
        <v/>
      </c>
      <c r="J121" s="303" t="str">
        <f>IFERROR(LARGE('M 50-59'!$AE$300:$AE$375,J$30),"")</f>
        <v/>
      </c>
      <c r="K121" s="303" t="str">
        <f>IFERROR(LARGE('M 50-59'!$AE$300:$AE$375,K$30),"")</f>
        <v/>
      </c>
      <c r="L121" s="303" t="str">
        <f>IFERROR(LARGE('M 50-59'!$AE$300:$AE$375,L$30),"")</f>
        <v/>
      </c>
      <c r="M121" s="303" t="str">
        <f>IFERROR(LARGE('M 50-59'!$AE$300:$AE$375,M$30),"")</f>
        <v/>
      </c>
      <c r="N121" s="303" t="str">
        <f>IFERROR(LARGE('M 50-59'!$AE$300:$AE$375,N$30),"")</f>
        <v/>
      </c>
      <c r="O121" s="303" t="str">
        <f>IFERROR(LARGE('M 50-59'!$AE$300:$AE$375,O$30),"")</f>
        <v/>
      </c>
      <c r="P121" s="303" t="str">
        <f>IFERROR(LARGE('M 50-59'!$AE$300:$AE$375,P$30),"")</f>
        <v/>
      </c>
      <c r="Q121" s="303" t="str">
        <f>IFERROR(LARGE('M 50-59'!$AE$300:$AE$375,Q$30),"")</f>
        <v/>
      </c>
      <c r="R121" s="303" t="str">
        <f>IFERROR(LARGE('M 50-59'!$AE$300:$AE$375,R$30),"")</f>
        <v/>
      </c>
      <c r="S121" s="303" t="str">
        <f>IFERROR(LARGE('M 50-59'!$AE$300:$AE$375,S$30),"")</f>
        <v/>
      </c>
      <c r="T121" s="303" t="str">
        <f>IFERROR(LARGE('M 50-59'!$AE$300:$AE$375,T$30),"")</f>
        <v/>
      </c>
      <c r="U121" s="303" t="str">
        <f>IFERROR(LARGE('M 50-59'!$AE$300:$AE$375,U$30),"")</f>
        <v/>
      </c>
      <c r="V121" s="303" t="str">
        <f>IFERROR(LARGE('M 50-59'!$AE$300:$AE$375,V$30),"")</f>
        <v/>
      </c>
      <c r="W121" s="303" t="str">
        <f>IFERROR(LARGE('M 50-59'!$AE$300:$AE$375,W$30),"")</f>
        <v/>
      </c>
      <c r="X121" s="303" t="str">
        <f>IFERROR(LARGE('M 50-59'!$AE$300:$AE$375,X$30),"")</f>
        <v/>
      </c>
      <c r="Y121" s="303" t="str">
        <f>IFERROR(LARGE('M 50-59'!$AE$300:$AE$375,Y$30),"")</f>
        <v/>
      </c>
      <c r="Z121" s="303" t="str">
        <f>IFERROR(LARGE('M 50-59'!$AE$300:$AE$375,Z$30),"")</f>
        <v/>
      </c>
      <c r="AA121" s="303" t="str">
        <f>IFERROR(LARGE('M 50-59'!$AE$300:$AE$375,AA$30),"")</f>
        <v/>
      </c>
      <c r="AB121" s="303" t="str">
        <f>IFERROR(LARGE('M 50-59'!$AE$300:$AE$375,AB$30),"")</f>
        <v/>
      </c>
      <c r="AC121" s="303" t="str">
        <f>IFERROR(LARGE('M 50-59'!$AE$300:$AE$375,AC$30),"")</f>
        <v/>
      </c>
      <c r="AD121" s="303" t="str">
        <f>IFERROR(LARGE('M 50-59'!$AE$300:$AE$375,AD$30),"")</f>
        <v/>
      </c>
      <c r="AE121" s="303" t="str">
        <f>IFERROR(LARGE('M 50-59'!$AE$300:$AE$375,AE$30),"")</f>
        <v/>
      </c>
      <c r="AF121" s="303" t="str">
        <f>IFERROR(LARGE('M 50-59'!$AE$300:$AE$375,AF$30),"")</f>
        <v/>
      </c>
      <c r="AG121" s="303" t="str">
        <f>IFERROR(LARGE('M 50-59'!$AE$300:$AE$375,AG$30),"")</f>
        <v/>
      </c>
      <c r="AH121" s="303" t="str">
        <f>IFERROR(LARGE('M 50-59'!$AE$300:$AE$375,AH$30),"")</f>
        <v/>
      </c>
      <c r="AI121" s="303" t="str">
        <f>IFERROR(LARGE('M 50-59'!$AE$300:$AE$375,AI$30),"")</f>
        <v/>
      </c>
      <c r="AJ121" s="303" t="str">
        <f>IFERROR(LARGE('M 50-59'!$AE$300:$AE$375,AJ$30),"")</f>
        <v/>
      </c>
      <c r="AK121" s="303" t="str">
        <f>IFERROR(LARGE('M 50-59'!$AE$300:$AE$375,AK$30),"")</f>
        <v/>
      </c>
      <c r="AL121" s="303" t="str">
        <f>IFERROR(LARGE('M 50-59'!$AE$300:$AE$375,AL$30),"")</f>
        <v/>
      </c>
      <c r="AM121" s="303" t="str">
        <f>IFERROR(LARGE('M 50-59'!$AE$300:$AE$375,AM$30),"")</f>
        <v/>
      </c>
      <c r="AN121" s="303" t="str">
        <f>IFERROR(LARGE('M 50-59'!$AE$300:$AE$375,AN$30),"")</f>
        <v/>
      </c>
      <c r="AO121" s="303" t="str">
        <f>IFERROR(LARGE('M 50-59'!$AE$300:$AE$375,AO$30),"")</f>
        <v/>
      </c>
      <c r="AP121" s="303" t="str">
        <f>IFERROR(LARGE('M 50-59'!$AE$300:$AE$375,AP$30),"")</f>
        <v/>
      </c>
      <c r="AQ121" s="303" t="str">
        <f>IFERROR(LARGE('M 50-59'!$AE$300:$AE$375,AQ$30),"")</f>
        <v/>
      </c>
    </row>
    <row r="122" spans="1:43" hidden="1" x14ac:dyDescent="0.2">
      <c r="B122" s="304" t="s">
        <v>113</v>
      </c>
      <c r="D122" s="303">
        <f>IFERROR(LARGE('M 60-69'!$AE$300:$AE$375,D$30),"")</f>
        <v>7.0030000000000001</v>
      </c>
      <c r="E122" s="303">
        <f>IFERROR(LARGE('M 60-69'!$AE$300:$AE$375,E$30),"")</f>
        <v>5.0030000000000001</v>
      </c>
      <c r="F122" s="303">
        <f>IFERROR(LARGE('M 60-69'!$AE$300:$AE$375,F$30),"")</f>
        <v>1.0029999999999999</v>
      </c>
      <c r="G122" s="303" t="str">
        <f>IFERROR(LARGE('M 60-69'!$AE$300:$AE$375,G$30),"")</f>
        <v/>
      </c>
      <c r="H122" s="303" t="str">
        <f>IFERROR(LARGE('M 60-69'!$AE$300:$AE$375,H$30),"")</f>
        <v/>
      </c>
      <c r="I122" s="303" t="str">
        <f>IFERROR(LARGE('M 60-69'!$AE$300:$AE$375,I$30),"")</f>
        <v/>
      </c>
      <c r="J122" s="303" t="str">
        <f>IFERROR(LARGE('M 60-69'!$AE$300:$AE$375,J$30),"")</f>
        <v/>
      </c>
      <c r="K122" s="303" t="str">
        <f>IFERROR(LARGE('M 60-69'!$AE$300:$AE$375,K$30),"")</f>
        <v/>
      </c>
      <c r="L122" s="303" t="str">
        <f>IFERROR(LARGE('M 60-69'!$AE$300:$AE$375,L$30),"")</f>
        <v/>
      </c>
      <c r="M122" s="303" t="str">
        <f>IFERROR(LARGE('M 60-69'!$AE$300:$AE$375,M$30),"")</f>
        <v/>
      </c>
      <c r="N122" s="303" t="str">
        <f>IFERROR(LARGE('M 60-69'!$AE$300:$AE$375,N$30),"")</f>
        <v/>
      </c>
      <c r="O122" s="303" t="str">
        <f>IFERROR(LARGE('M 60-69'!$AE$300:$AE$375,O$30),"")</f>
        <v/>
      </c>
      <c r="P122" s="303" t="str">
        <f>IFERROR(LARGE('M 60-69'!$AE$300:$AE$375,P$30),"")</f>
        <v/>
      </c>
      <c r="Q122" s="303" t="str">
        <f>IFERROR(LARGE('M 60-69'!$AE$300:$AE$375,Q$30),"")</f>
        <v/>
      </c>
      <c r="R122" s="303" t="str">
        <f>IFERROR(LARGE('M 60-69'!$AE$300:$AE$375,R$30),"")</f>
        <v/>
      </c>
      <c r="S122" s="303" t="str">
        <f>IFERROR(LARGE('M 60-69'!$AE$300:$AE$375,S$30),"")</f>
        <v/>
      </c>
      <c r="T122" s="303" t="str">
        <f>IFERROR(LARGE('M 60-69'!$AE$300:$AE$375,T$30),"")</f>
        <v/>
      </c>
      <c r="U122" s="303" t="str">
        <f>IFERROR(LARGE('M 60-69'!$AE$300:$AE$375,U$30),"")</f>
        <v/>
      </c>
      <c r="V122" s="303" t="str">
        <f>IFERROR(LARGE('M 60-69'!$AE$300:$AE$375,V$30),"")</f>
        <v/>
      </c>
      <c r="W122" s="303" t="str">
        <f>IFERROR(LARGE('M 60-69'!$AE$300:$AE$375,W$30),"")</f>
        <v/>
      </c>
      <c r="X122" s="303" t="str">
        <f>IFERROR(LARGE('M 60-69'!$AE$300:$AE$375,X$30),"")</f>
        <v/>
      </c>
      <c r="Y122" s="303" t="str">
        <f>IFERROR(LARGE('M 60-69'!$AE$300:$AE$375,Y$30),"")</f>
        <v/>
      </c>
      <c r="Z122" s="303" t="str">
        <f>IFERROR(LARGE('M 60-69'!$AE$300:$AE$375,Z$30),"")</f>
        <v/>
      </c>
      <c r="AA122" s="303" t="str">
        <f>IFERROR(LARGE('M 60-69'!$AE$300:$AE$375,AA$30),"")</f>
        <v/>
      </c>
      <c r="AB122" s="303" t="str">
        <f>IFERROR(LARGE('M 60-69'!$AE$300:$AE$375,AB$30),"")</f>
        <v/>
      </c>
      <c r="AC122" s="303" t="str">
        <f>IFERROR(LARGE('M 60-69'!$AE$300:$AE$375,AC$30),"")</f>
        <v/>
      </c>
      <c r="AD122" s="303" t="str">
        <f>IFERROR(LARGE('M 60-69'!$AE$300:$AE$375,AD$30),"")</f>
        <v/>
      </c>
      <c r="AE122" s="303" t="str">
        <f>IFERROR(LARGE('M 60-69'!$AE$300:$AE$375,AE$30),"")</f>
        <v/>
      </c>
      <c r="AF122" s="303" t="str">
        <f>IFERROR(LARGE('M 60-69'!$AE$300:$AE$375,AF$30),"")</f>
        <v/>
      </c>
      <c r="AG122" s="303" t="str">
        <f>IFERROR(LARGE('M 60-69'!$AE$300:$AE$375,AG$30),"")</f>
        <v/>
      </c>
      <c r="AH122" s="303" t="str">
        <f>IFERROR(LARGE('M 60-69'!$AE$300:$AE$375,AH$30),"")</f>
        <v/>
      </c>
      <c r="AI122" s="303" t="str">
        <f>IFERROR(LARGE('M 60-69'!$AE$300:$AE$375,AI$30),"")</f>
        <v/>
      </c>
      <c r="AJ122" s="303" t="str">
        <f>IFERROR(LARGE('M 60-69'!$AE$300:$AE$375,AJ$30),"")</f>
        <v/>
      </c>
      <c r="AK122" s="303" t="str">
        <f>IFERROR(LARGE('M 60-69'!$AE$300:$AE$375,AK$30),"")</f>
        <v/>
      </c>
      <c r="AL122" s="303" t="str">
        <f>IFERROR(LARGE('M 60-69'!$AE$300:$AE$375,AL$30),"")</f>
        <v/>
      </c>
      <c r="AM122" s="303" t="str">
        <f>IFERROR(LARGE('M 60-69'!$AE$300:$AE$375,AM$30),"")</f>
        <v/>
      </c>
      <c r="AN122" s="303" t="str">
        <f>IFERROR(LARGE('M 60-69'!$AE$300:$AE$375,AN$30),"")</f>
        <v/>
      </c>
      <c r="AO122" s="303" t="str">
        <f>IFERROR(LARGE('M 60-69'!$AE$300:$AE$375,AO$30),"")</f>
        <v/>
      </c>
      <c r="AP122" s="303" t="str">
        <f>IFERROR(LARGE('M 60-69'!$AE$300:$AE$375,AP$30),"")</f>
        <v/>
      </c>
      <c r="AQ122" s="303" t="str">
        <f>IFERROR(LARGE('M 60-69'!$AE$300:$AE$375,AQ$30),"")</f>
        <v/>
      </c>
    </row>
    <row r="123" spans="1:43" hidden="1" x14ac:dyDescent="0.2">
      <c r="B123" s="304" t="s">
        <v>202</v>
      </c>
      <c r="D123" s="303">
        <f>IFERROR(LARGE('M 70+'!$AD$300:$AD$375,D$30),"")</f>
        <v>7.0019999999999998</v>
      </c>
      <c r="E123" s="303" t="str">
        <f>IFERROR(LARGE('M 70+'!$AD$300:$AD$375,E$30),"")</f>
        <v/>
      </c>
      <c r="F123" s="303" t="str">
        <f>IFERROR(LARGE('M 70+'!$AD$300:$AD$375,F$30),"")</f>
        <v/>
      </c>
      <c r="G123" s="303" t="str">
        <f>IFERROR(LARGE('M 70+'!$AD$300:$AD$375,G$30),"")</f>
        <v/>
      </c>
      <c r="H123" s="303" t="str">
        <f>IFERROR(LARGE('M 70+'!$AD$300:$AD$375,H$30),"")</f>
        <v/>
      </c>
      <c r="I123" s="303" t="str">
        <f>IFERROR(LARGE('M 70+'!$AD$300:$AD$375,I$30),"")</f>
        <v/>
      </c>
      <c r="J123" s="303" t="str">
        <f>IFERROR(LARGE('M 70+'!$AD$300:$AD$375,J$30),"")</f>
        <v/>
      </c>
      <c r="K123" s="303" t="str">
        <f>IFERROR(LARGE('M 70+'!$AD$300:$AD$375,K$30),"")</f>
        <v/>
      </c>
      <c r="L123" s="303" t="str">
        <f>IFERROR(LARGE('M 70+'!$AD$300:$AD$375,L$30),"")</f>
        <v/>
      </c>
      <c r="M123" s="303" t="str">
        <f>IFERROR(LARGE('M 70+'!$AD$300:$AD$375,M$30),"")</f>
        <v/>
      </c>
      <c r="N123" s="303" t="str">
        <f>IFERROR(LARGE('M 70+'!$AD$300:$AD$375,N$30),"")</f>
        <v/>
      </c>
      <c r="O123" s="303" t="str">
        <f>IFERROR(LARGE('M 70+'!$AD$300:$AD$375,O$30),"")</f>
        <v/>
      </c>
      <c r="P123" s="303" t="str">
        <f>IFERROR(LARGE('M 70+'!$AD$300:$AD$375,P$30),"")</f>
        <v/>
      </c>
      <c r="Q123" s="303" t="str">
        <f>IFERROR(LARGE('M 70+'!$AD$300:$AD$375,Q$30),"")</f>
        <v/>
      </c>
      <c r="R123" s="303" t="str">
        <f>IFERROR(LARGE('M 70+'!$AD$300:$AD$375,R$30),"")</f>
        <v/>
      </c>
      <c r="S123" s="303" t="str">
        <f>IFERROR(LARGE('M 70+'!$AD$300:$AD$375,S$30),"")</f>
        <v/>
      </c>
      <c r="T123" s="303" t="str">
        <f>IFERROR(LARGE('M 70+'!$AD$300:$AD$375,T$30),"")</f>
        <v/>
      </c>
      <c r="U123" s="303" t="str">
        <f>IFERROR(LARGE('M 70+'!$AD$300:$AD$375,U$30),"")</f>
        <v/>
      </c>
      <c r="V123" s="303" t="str">
        <f>IFERROR(LARGE('M 70+'!$AD$300:$AD$375,V$30),"")</f>
        <v/>
      </c>
      <c r="W123" s="303" t="str">
        <f>IFERROR(LARGE('M 70+'!$AD$300:$AD$375,W$30),"")</f>
        <v/>
      </c>
      <c r="X123" s="303" t="str">
        <f>IFERROR(LARGE('M 70+'!$AD$300:$AD$375,X$30),"")</f>
        <v/>
      </c>
      <c r="Y123" s="303" t="str">
        <f>IFERROR(LARGE('M 70+'!$AD$300:$AD$375,Y$30),"")</f>
        <v/>
      </c>
      <c r="Z123" s="303" t="str">
        <f>IFERROR(LARGE('M 70+'!$AD$300:$AD$375,Z$30),"")</f>
        <v/>
      </c>
      <c r="AA123" s="303" t="str">
        <f>IFERROR(LARGE('M 70+'!$AD$300:$AD$375,AA$30),"")</f>
        <v/>
      </c>
      <c r="AB123" s="303" t="str">
        <f>IFERROR(LARGE('M 70+'!$AD$300:$AD$375,AB$30),"")</f>
        <v/>
      </c>
      <c r="AC123" s="303" t="str">
        <f>IFERROR(LARGE('M 70+'!$AD$300:$AD$375,AC$30),"")</f>
        <v/>
      </c>
      <c r="AD123" s="303" t="str">
        <f>IFERROR(LARGE('M 70+'!$AD$300:$AD$375,AD$30),"")</f>
        <v/>
      </c>
      <c r="AE123" s="303" t="str">
        <f>IFERROR(LARGE('M 70+'!$AD$300:$AD$375,AE$30),"")</f>
        <v/>
      </c>
      <c r="AF123" s="303" t="str">
        <f>IFERROR(LARGE('M 70+'!$AD$300:$AD$375,AF$30),"")</f>
        <v/>
      </c>
      <c r="AG123" s="303" t="str">
        <f>IFERROR(LARGE('M 70+'!$AD$300:$AD$375,AG$30),"")</f>
        <v/>
      </c>
      <c r="AH123" s="303" t="str">
        <f>IFERROR(LARGE('M 70+'!$AD$300:$AD$375,AH$30),"")</f>
        <v/>
      </c>
      <c r="AI123" s="303" t="str">
        <f>IFERROR(LARGE('M 70+'!$AD$300:$AD$375,AI$30),"")</f>
        <v/>
      </c>
      <c r="AJ123" s="303" t="str">
        <f>IFERROR(LARGE('M 70+'!$AD$300:$AD$375,AJ$30),"")</f>
        <v/>
      </c>
      <c r="AK123" s="303" t="str">
        <f>IFERROR(LARGE('M 70+'!$AD$300:$AD$375,AK$30),"")</f>
        <v/>
      </c>
      <c r="AL123" s="303" t="str">
        <f>IFERROR(LARGE('M 70+'!$AD$300:$AD$375,AL$30),"")</f>
        <v/>
      </c>
      <c r="AM123" s="303" t="str">
        <f>IFERROR(LARGE('M 70+'!$AD$300:$AD$375,AM$30),"")</f>
        <v/>
      </c>
      <c r="AN123" s="303" t="str">
        <f>IFERROR(LARGE('M 70+'!$AD$300:$AD$375,AN$30),"")</f>
        <v/>
      </c>
      <c r="AO123" s="303" t="str">
        <f>IFERROR(LARGE('M 70+'!$AD$300:$AD$375,AO$30),"")</f>
        <v/>
      </c>
      <c r="AP123" s="303" t="str">
        <f>IFERROR(LARGE('M 70+'!$AD$300:$AD$375,AP$30),"")</f>
        <v/>
      </c>
      <c r="AQ123" s="303" t="str">
        <f>IFERROR(LARGE('M 70+'!$AD$300:$AD$375,AQ$30),"")</f>
        <v/>
      </c>
    </row>
    <row r="124" spans="1:43" hidden="1" x14ac:dyDescent="0.2">
      <c r="B124" s="305" t="s">
        <v>203</v>
      </c>
      <c r="D124" s="303" t="str">
        <f>IFERROR(LARGE('N 35-44'!$AE$300:$AE$375,D$30),"")</f>
        <v/>
      </c>
      <c r="E124" s="303" t="str">
        <f>IFERROR(LARGE('N 35-44'!$AE$300:$AE$375,E$30),"")</f>
        <v/>
      </c>
      <c r="F124" s="303" t="str">
        <f>IFERROR(LARGE('N 35-44'!$AE$300:$AE$375,F$30),"")</f>
        <v/>
      </c>
      <c r="G124" s="303" t="str">
        <f>IFERROR(LARGE('N 35-44'!$AE$300:$AE$375,G$30),"")</f>
        <v/>
      </c>
      <c r="H124" s="303" t="str">
        <f>IFERROR(LARGE('N 35-44'!$AE$300:$AE$375,H$30),"")</f>
        <v/>
      </c>
      <c r="I124" s="303" t="str">
        <f>IFERROR(LARGE('N 35-44'!$AE$300:$AE$375,I$30),"")</f>
        <v/>
      </c>
      <c r="J124" s="303" t="str">
        <f>IFERROR(LARGE('N 35-44'!$AE$300:$AE$375,J$30),"")</f>
        <v/>
      </c>
      <c r="K124" s="303" t="str">
        <f>IFERROR(LARGE('N 35-44'!$AE$300:$AE$375,K$30),"")</f>
        <v/>
      </c>
      <c r="L124" s="303" t="str">
        <f>IFERROR(LARGE('N 35-44'!$AE$300:$AE$375,L$30),"")</f>
        <v/>
      </c>
      <c r="M124" s="303" t="str">
        <f>IFERROR(LARGE('N 35-44'!$AE$300:$AE$375,M$30),"")</f>
        <v/>
      </c>
      <c r="N124" s="303" t="str">
        <f>IFERROR(LARGE('N 35-44'!$AE$300:$AE$375,N$30),"")</f>
        <v/>
      </c>
      <c r="O124" s="303" t="str">
        <f>IFERROR(LARGE('N 35-44'!$AE$300:$AE$375,O$30),"")</f>
        <v/>
      </c>
      <c r="P124" s="303" t="str">
        <f>IFERROR(LARGE('N 35-44'!$AE$300:$AE$375,P$30),"")</f>
        <v/>
      </c>
      <c r="Q124" s="303" t="str">
        <f>IFERROR(LARGE('N 35-44'!$AE$300:$AE$375,Q$30),"")</f>
        <v/>
      </c>
      <c r="R124" s="303" t="str">
        <f>IFERROR(LARGE('N 35-44'!$AE$300:$AE$375,R$30),"")</f>
        <v/>
      </c>
      <c r="S124" s="303" t="str">
        <f>IFERROR(LARGE('N 35-44'!$AE$300:$AE$375,S$30),"")</f>
        <v/>
      </c>
      <c r="T124" s="303" t="str">
        <f>IFERROR(LARGE('N 35-44'!$AE$300:$AE$375,T$30),"")</f>
        <v/>
      </c>
      <c r="U124" s="303" t="str">
        <f>IFERROR(LARGE('N 35-44'!$AE$300:$AE$375,U$30),"")</f>
        <v/>
      </c>
      <c r="V124" s="303" t="str">
        <f>IFERROR(LARGE('N 35-44'!$AE$300:$AE$375,V$30),"")</f>
        <v/>
      </c>
      <c r="W124" s="303" t="str">
        <f>IFERROR(LARGE('N 35-44'!$AE$300:$AE$375,W$30),"")</f>
        <v/>
      </c>
      <c r="X124" s="303" t="str">
        <f>IFERROR(LARGE('N 35-44'!$AE$300:$AE$375,X$30),"")</f>
        <v/>
      </c>
      <c r="Y124" s="303" t="str">
        <f>IFERROR(LARGE('N 35-44'!$AE$300:$AE$375,Y$30),"")</f>
        <v/>
      </c>
      <c r="Z124" s="303" t="str">
        <f>IFERROR(LARGE('N 35-44'!$AE$300:$AE$375,Z$30),"")</f>
        <v/>
      </c>
      <c r="AA124" s="303" t="str">
        <f>IFERROR(LARGE('N 35-44'!$AE$300:$AE$375,AA$30),"")</f>
        <v/>
      </c>
      <c r="AB124" s="303" t="str">
        <f>IFERROR(LARGE('N 35-44'!$AE$300:$AE$375,AB$30),"")</f>
        <v/>
      </c>
      <c r="AC124" s="303" t="str">
        <f>IFERROR(LARGE('N 35-44'!$AE$300:$AE$375,AC$30),"")</f>
        <v/>
      </c>
      <c r="AD124" s="303" t="str">
        <f>IFERROR(LARGE('N 35-44'!$AE$300:$AE$375,AD$30),"")</f>
        <v/>
      </c>
      <c r="AE124" s="303" t="str">
        <f>IFERROR(LARGE('N 35-44'!$AE$300:$AE$375,AE$30),"")</f>
        <v/>
      </c>
      <c r="AF124" s="303" t="str">
        <f>IFERROR(LARGE('N 35-44'!$AE$300:$AE$375,AF$30),"")</f>
        <v/>
      </c>
      <c r="AG124" s="303" t="str">
        <f>IFERROR(LARGE('N 35-44'!$AE$300:$AE$375,AG$30),"")</f>
        <v/>
      </c>
      <c r="AH124" s="303" t="str">
        <f>IFERROR(LARGE('N 35-44'!$AE$300:$AE$375,AH$30),"")</f>
        <v/>
      </c>
      <c r="AI124" s="303" t="str">
        <f>IFERROR(LARGE('N 35-44'!$AE$300:$AE$375,AI$30),"")</f>
        <v/>
      </c>
      <c r="AJ124" s="303" t="str">
        <f>IFERROR(LARGE('N 35-44'!$AE$300:$AE$375,AJ$30),"")</f>
        <v/>
      </c>
      <c r="AK124" s="303" t="str">
        <f>IFERROR(LARGE('N 35-44'!$AE$300:$AE$375,AK$30),"")</f>
        <v/>
      </c>
      <c r="AL124" s="303" t="str">
        <f>IFERROR(LARGE('N 35-44'!$AE$300:$AE$375,AL$30),"")</f>
        <v/>
      </c>
      <c r="AM124" s="303" t="str">
        <f>IFERROR(LARGE('N 35-44'!$AE$300:$AE$375,AM$30),"")</f>
        <v/>
      </c>
      <c r="AN124" s="303" t="str">
        <f>IFERROR(LARGE('N 35-44'!$AE$300:$AE$375,AN$30),"")</f>
        <v/>
      </c>
      <c r="AO124" s="303" t="str">
        <f>IFERROR(LARGE('N 35-44'!$AE$300:$AE$375,AO$30),"")</f>
        <v/>
      </c>
      <c r="AP124" s="303" t="str">
        <f>IFERROR(LARGE('N 35-44'!$AE$300:$AE$375,AP$30),"")</f>
        <v/>
      </c>
      <c r="AQ124" s="303" t="str">
        <f>IFERROR(LARGE('N 35-44'!$AE$300:$AE$375,AQ$30),"")</f>
        <v/>
      </c>
    </row>
    <row r="125" spans="1:43" hidden="1" x14ac:dyDescent="0.2">
      <c r="B125" s="305" t="s">
        <v>204</v>
      </c>
      <c r="D125" s="303" t="str">
        <f>IFERROR(LARGE('N 45-59'!$AE$300:$AE$375,D$30),"")</f>
        <v/>
      </c>
      <c r="E125" s="303" t="str">
        <f>IFERROR(LARGE('N 45-59'!$AE$300:$AE$375,E$30),"")</f>
        <v/>
      </c>
      <c r="F125" s="303" t="str">
        <f>IFERROR(LARGE('N 45-59'!$AE$300:$AE$375,F$30),"")</f>
        <v/>
      </c>
      <c r="G125" s="303" t="str">
        <f>IFERROR(LARGE('N 45-59'!$AE$300:$AE$375,G$30),"")</f>
        <v/>
      </c>
      <c r="H125" s="303" t="str">
        <f>IFERROR(LARGE('N 45-59'!$AE$300:$AE$375,H$30),"")</f>
        <v/>
      </c>
      <c r="I125" s="303" t="str">
        <f>IFERROR(LARGE('N 45-59'!$AE$300:$AE$375,I$30),"")</f>
        <v/>
      </c>
      <c r="J125" s="303" t="str">
        <f>IFERROR(LARGE('N 45-59'!$AE$300:$AE$375,J$30),"")</f>
        <v/>
      </c>
      <c r="K125" s="303" t="str">
        <f>IFERROR(LARGE('N 45-59'!$AE$300:$AE$375,K$30),"")</f>
        <v/>
      </c>
      <c r="L125" s="303" t="str">
        <f>IFERROR(LARGE('N 45-59'!$AE$300:$AE$375,L$30),"")</f>
        <v/>
      </c>
      <c r="M125" s="303" t="str">
        <f>IFERROR(LARGE('N 45-59'!$AE$300:$AE$375,M$30),"")</f>
        <v/>
      </c>
      <c r="N125" s="303" t="str">
        <f>IFERROR(LARGE('N 45-59'!$AE$300:$AE$375,N$30),"")</f>
        <v/>
      </c>
      <c r="O125" s="303" t="str">
        <f>IFERROR(LARGE('N 45-59'!$AE$300:$AE$375,O$30),"")</f>
        <v/>
      </c>
      <c r="P125" s="303" t="str">
        <f>IFERROR(LARGE('N 45-59'!$AE$300:$AE$375,P$30),"")</f>
        <v/>
      </c>
      <c r="Q125" s="303" t="str">
        <f>IFERROR(LARGE('N 45-59'!$AE$300:$AE$375,Q$30),"")</f>
        <v/>
      </c>
      <c r="R125" s="303" t="str">
        <f>IFERROR(LARGE('N 45-59'!$AE$300:$AE$375,R$30),"")</f>
        <v/>
      </c>
      <c r="S125" s="303" t="str">
        <f>IFERROR(LARGE('N 45-59'!$AE$300:$AE$375,S$30),"")</f>
        <v/>
      </c>
      <c r="T125" s="303" t="str">
        <f>IFERROR(LARGE('N 45-59'!$AE$300:$AE$375,T$30),"")</f>
        <v/>
      </c>
      <c r="U125" s="303" t="str">
        <f>IFERROR(LARGE('N 45-59'!$AE$300:$AE$375,U$30),"")</f>
        <v/>
      </c>
      <c r="V125" s="303" t="str">
        <f>IFERROR(LARGE('N 45-59'!$AE$300:$AE$375,V$30),"")</f>
        <v/>
      </c>
      <c r="W125" s="303" t="str">
        <f>IFERROR(LARGE('N 45-59'!$AE$300:$AE$375,W$30),"")</f>
        <v/>
      </c>
      <c r="X125" s="303" t="str">
        <f>IFERROR(LARGE('N 45-59'!$AE$300:$AE$375,X$30),"")</f>
        <v/>
      </c>
      <c r="Y125" s="303" t="str">
        <f>IFERROR(LARGE('N 45-59'!$AE$300:$AE$375,Y$30),"")</f>
        <v/>
      </c>
      <c r="Z125" s="303" t="str">
        <f>IFERROR(LARGE('N 45-59'!$AE$300:$AE$375,Z$30),"")</f>
        <v/>
      </c>
      <c r="AA125" s="303" t="str">
        <f>IFERROR(LARGE('N 45-59'!$AE$300:$AE$375,AA$30),"")</f>
        <v/>
      </c>
      <c r="AB125" s="303" t="str">
        <f>IFERROR(LARGE('N 45-59'!$AE$300:$AE$375,AB$30),"")</f>
        <v/>
      </c>
      <c r="AC125" s="303" t="str">
        <f>IFERROR(LARGE('N 45-59'!$AE$300:$AE$375,AC$30),"")</f>
        <v/>
      </c>
      <c r="AD125" s="303" t="str">
        <f>IFERROR(LARGE('N 45-59'!$AE$300:$AE$375,AD$30),"")</f>
        <v/>
      </c>
      <c r="AE125" s="303" t="str">
        <f>IFERROR(LARGE('N 45-59'!$AE$300:$AE$375,AE$30),"")</f>
        <v/>
      </c>
      <c r="AF125" s="303" t="str">
        <f>IFERROR(LARGE('N 45-59'!$AE$300:$AE$375,AF$30),"")</f>
        <v/>
      </c>
      <c r="AG125" s="303" t="str">
        <f>IFERROR(LARGE('N 45-59'!$AE$300:$AE$375,AG$30),"")</f>
        <v/>
      </c>
      <c r="AH125" s="303" t="str">
        <f>IFERROR(LARGE('N 45-59'!$AE$300:$AE$375,AH$30),"")</f>
        <v/>
      </c>
      <c r="AI125" s="303" t="str">
        <f>IFERROR(LARGE('N 45-59'!$AE$300:$AE$375,AI$30),"")</f>
        <v/>
      </c>
      <c r="AJ125" s="303" t="str">
        <f>IFERROR(LARGE('N 45-59'!$AE$300:$AE$375,AJ$30),"")</f>
        <v/>
      </c>
      <c r="AK125" s="303" t="str">
        <f>IFERROR(LARGE('N 45-59'!$AE$300:$AE$375,AK$30),"")</f>
        <v/>
      </c>
      <c r="AL125" s="303" t="str">
        <f>IFERROR(LARGE('N 45-59'!$AE$300:$AE$375,AL$30),"")</f>
        <v/>
      </c>
      <c r="AM125" s="303" t="str">
        <f>IFERROR(LARGE('N 45-59'!$AE$300:$AE$375,AM$30),"")</f>
        <v/>
      </c>
      <c r="AN125" s="303" t="str">
        <f>IFERROR(LARGE('N 45-59'!$AE$300:$AE$375,AN$30),"")</f>
        <v/>
      </c>
      <c r="AO125" s="303" t="str">
        <f>IFERROR(LARGE('N 45-59'!$AE$300:$AE$375,AO$30),"")</f>
        <v/>
      </c>
      <c r="AP125" s="303" t="str">
        <f>IFERROR(LARGE('N 45-59'!$AE$300:$AE$375,AP$30),"")</f>
        <v/>
      </c>
      <c r="AQ125" s="303" t="str">
        <f>IFERROR(LARGE('N 45-59'!$AE$300:$AE$375,AQ$30),"")</f>
        <v/>
      </c>
    </row>
    <row r="126" spans="1:43" hidden="1" x14ac:dyDescent="0.2">
      <c r="B126" s="305" t="s">
        <v>114</v>
      </c>
      <c r="D126" s="303">
        <f>IFERROR(LARGE('N 60-69'!$AE$300:$AE$375,D$30),"")</f>
        <v>10.000030000000001</v>
      </c>
      <c r="E126" s="303" t="str">
        <f>IFERROR(LARGE('N 60-69'!$AE$300:$AE$375,E$30),"")</f>
        <v/>
      </c>
      <c r="F126" s="303" t="str">
        <f>IFERROR(LARGE('N 60-69'!$AE$300:$AE$375,F$30),"")</f>
        <v/>
      </c>
      <c r="G126" s="303" t="str">
        <f>IFERROR(LARGE('N 60-69'!$AE$300:$AE$375,G$30),"")</f>
        <v/>
      </c>
      <c r="H126" s="303" t="str">
        <f>IFERROR(LARGE('N 60-69'!$AE$300:$AE$375,H$30),"")</f>
        <v/>
      </c>
      <c r="I126" s="303" t="str">
        <f>IFERROR(LARGE('N 60-69'!$AE$300:$AE$375,I$30),"")</f>
        <v/>
      </c>
      <c r="J126" s="303" t="str">
        <f>IFERROR(LARGE('N 60-69'!$AE$300:$AE$375,J$30),"")</f>
        <v/>
      </c>
      <c r="K126" s="303" t="str">
        <f>IFERROR(LARGE('N 60-69'!$AE$300:$AE$375,K$30),"")</f>
        <v/>
      </c>
      <c r="L126" s="303" t="str">
        <f>IFERROR(LARGE('N 60-69'!$AE$300:$AE$375,L$30),"")</f>
        <v/>
      </c>
      <c r="M126" s="303" t="str">
        <f>IFERROR(LARGE('N 60-69'!$AE$300:$AE$375,M$30),"")</f>
        <v/>
      </c>
      <c r="N126" s="303" t="str">
        <f>IFERROR(LARGE('N 60-69'!$AE$300:$AE$375,N$30),"")</f>
        <v/>
      </c>
      <c r="O126" s="303" t="str">
        <f>IFERROR(LARGE('N 60-69'!$AE$300:$AE$375,O$30),"")</f>
        <v/>
      </c>
      <c r="P126" s="303" t="str">
        <f>IFERROR(LARGE('N 60-69'!$AE$300:$AE$375,P$30),"")</f>
        <v/>
      </c>
      <c r="Q126" s="303" t="str">
        <f>IFERROR(LARGE('N 60-69'!$AE$300:$AE$375,Q$30),"")</f>
        <v/>
      </c>
      <c r="R126" s="303" t="str">
        <f>IFERROR(LARGE('N 60-69'!$AE$300:$AE$375,R$30),"")</f>
        <v/>
      </c>
      <c r="S126" s="303" t="str">
        <f>IFERROR(LARGE('N 60-69'!$AE$300:$AE$375,S$30),"")</f>
        <v/>
      </c>
      <c r="T126" s="303" t="str">
        <f>IFERROR(LARGE('N 60-69'!$AE$300:$AE$375,T$30),"")</f>
        <v/>
      </c>
      <c r="U126" s="303" t="str">
        <f>IFERROR(LARGE('N 60-69'!$AE$300:$AE$375,U$30),"")</f>
        <v/>
      </c>
      <c r="V126" s="303" t="str">
        <f>IFERROR(LARGE('N 60-69'!$AE$300:$AE$375,V$30),"")</f>
        <v/>
      </c>
      <c r="W126" s="303" t="str">
        <f>IFERROR(LARGE('N 60-69'!$AE$300:$AE$375,W$30),"")</f>
        <v/>
      </c>
      <c r="X126" s="303" t="str">
        <f>IFERROR(LARGE('N 60-69'!$AE$300:$AE$375,X$30),"")</f>
        <v/>
      </c>
      <c r="Y126" s="303" t="str">
        <f>IFERROR(LARGE('N 60-69'!$AE$300:$AE$375,Y$30),"")</f>
        <v/>
      </c>
      <c r="Z126" s="303" t="str">
        <f>IFERROR(LARGE('N 60-69'!$AE$300:$AE$375,Z$30),"")</f>
        <v/>
      </c>
      <c r="AA126" s="303" t="str">
        <f>IFERROR(LARGE('N 60-69'!$AE$300:$AE$375,AA$30),"")</f>
        <v/>
      </c>
      <c r="AB126" s="303" t="str">
        <f>IFERROR(LARGE('N 60-69'!$AE$300:$AE$375,AB$30),"")</f>
        <v/>
      </c>
      <c r="AC126" s="303" t="str">
        <f>IFERROR(LARGE('N 60-69'!$AE$300:$AE$375,AC$30),"")</f>
        <v/>
      </c>
      <c r="AD126" s="303" t="str">
        <f>IFERROR(LARGE('N 60-69'!$AE$300:$AE$375,AD$30),"")</f>
        <v/>
      </c>
      <c r="AE126" s="303" t="str">
        <f>IFERROR(LARGE('N 60-69'!$AE$300:$AE$375,AE$30),"")</f>
        <v/>
      </c>
      <c r="AF126" s="303" t="str">
        <f>IFERROR(LARGE('N 60-69'!$AE$300:$AE$375,AF$30),"")</f>
        <v/>
      </c>
      <c r="AG126" s="303" t="str">
        <f>IFERROR(LARGE('N 60-69'!$AE$300:$AE$375,AG$30),"")</f>
        <v/>
      </c>
      <c r="AH126" s="303" t="str">
        <f>IFERROR(LARGE('N 60-69'!$AE$300:$AE$375,AH$30),"")</f>
        <v/>
      </c>
      <c r="AI126" s="303" t="str">
        <f>IFERROR(LARGE('N 60-69'!$AE$300:$AE$375,AI$30),"")</f>
        <v/>
      </c>
      <c r="AJ126" s="303" t="str">
        <f>IFERROR(LARGE('N 60-69'!$AE$300:$AE$375,AJ$30),"")</f>
        <v/>
      </c>
      <c r="AK126" s="303" t="str">
        <f>IFERROR(LARGE('N 60-69'!$AE$300:$AE$375,AK$30),"")</f>
        <v/>
      </c>
      <c r="AL126" s="303" t="str">
        <f>IFERROR(LARGE('N 60-69'!$AE$300:$AE$375,AL$30),"")</f>
        <v/>
      </c>
      <c r="AM126" s="303" t="str">
        <f>IFERROR(LARGE('N 60-69'!$AE$300:$AE$375,AM$30),"")</f>
        <v/>
      </c>
      <c r="AN126" s="303" t="str">
        <f>IFERROR(LARGE('N 60-69'!$AE$300:$AE$375,AN$30),"")</f>
        <v/>
      </c>
      <c r="AO126" s="303" t="str">
        <f>IFERROR(LARGE('N 60-69'!$AE$300:$AE$375,AO$30),"")</f>
        <v/>
      </c>
      <c r="AP126" s="303" t="str">
        <f>IFERROR(LARGE('N 60-69'!$AE$300:$AE$375,AP$30),"")</f>
        <v/>
      </c>
      <c r="AQ126" s="303" t="str">
        <f>IFERROR(LARGE('N 60-69'!$AE$300:$AE$375,AQ$30),"")</f>
        <v/>
      </c>
    </row>
    <row r="127" spans="1:43" hidden="1" x14ac:dyDescent="0.2">
      <c r="B127" s="305" t="s">
        <v>205</v>
      </c>
      <c r="D127" s="303">
        <f>IFERROR(LARGE('N 70+'!$AE$300:$AE$375,D$30),"")</f>
        <v>9.0000199999999992</v>
      </c>
      <c r="E127" s="303" t="str">
        <f>IFERROR(LARGE('N 70+'!$AE$300:$AE$375,E$30),"")</f>
        <v/>
      </c>
      <c r="F127" s="303" t="str">
        <f>IFERROR(LARGE('N 70+'!$AE$300:$AE$375,F$30),"")</f>
        <v/>
      </c>
      <c r="G127" s="303" t="str">
        <f>IFERROR(LARGE('N 70+'!$AE$300:$AE$375,G$30),"")</f>
        <v/>
      </c>
      <c r="H127" s="303" t="str">
        <f>IFERROR(LARGE('N 70+'!$AE$300:$AE$375,H$30),"")</f>
        <v/>
      </c>
      <c r="I127" s="303" t="str">
        <f>IFERROR(LARGE('N 70+'!$AE$300:$AE$375,I$30),"")</f>
        <v/>
      </c>
      <c r="J127" s="303" t="str">
        <f>IFERROR(LARGE('N 70+'!$AE$300:$AE$375,J$30),"")</f>
        <v/>
      </c>
      <c r="K127" s="303" t="str">
        <f>IFERROR(LARGE('N 70+'!$AE$300:$AE$375,K$30),"")</f>
        <v/>
      </c>
      <c r="L127" s="303" t="str">
        <f>IFERROR(LARGE('N 70+'!$AE$300:$AE$375,L$30),"")</f>
        <v/>
      </c>
      <c r="M127" s="303" t="str">
        <f>IFERROR(LARGE('N 70+'!$AE$300:$AE$375,M$30),"")</f>
        <v/>
      </c>
      <c r="N127" s="303" t="str">
        <f>IFERROR(LARGE('N 70+'!$AE$300:$AE$375,N$30),"")</f>
        <v/>
      </c>
      <c r="O127" s="303" t="str">
        <f>IFERROR(LARGE('N 70+'!$AE$300:$AE$375,O$30),"")</f>
        <v/>
      </c>
      <c r="P127" s="303" t="str">
        <f>IFERROR(LARGE('N 70+'!$AE$300:$AE$375,P$30),"")</f>
        <v/>
      </c>
      <c r="Q127" s="303" t="str">
        <f>IFERROR(LARGE('N 70+'!$AE$300:$AE$375,Q$30),"")</f>
        <v/>
      </c>
      <c r="R127" s="303" t="str">
        <f>IFERROR(LARGE('N 70+'!$AE$300:$AE$375,R$30),"")</f>
        <v/>
      </c>
      <c r="S127" s="303" t="str">
        <f>IFERROR(LARGE('N 70+'!$AE$300:$AE$375,S$30),"")</f>
        <v/>
      </c>
      <c r="T127" s="303" t="str">
        <f>IFERROR(LARGE('N 70+'!$AE$300:$AE$375,T$30),"")</f>
        <v/>
      </c>
      <c r="U127" s="303" t="str">
        <f>IFERROR(LARGE('N 70+'!$AE$300:$AE$375,U$30),"")</f>
        <v/>
      </c>
      <c r="V127" s="303" t="str">
        <f>IFERROR(LARGE('N 70+'!$AE$300:$AE$375,V$30),"")</f>
        <v/>
      </c>
      <c r="W127" s="303" t="str">
        <f>IFERROR(LARGE('N 70+'!$AE$300:$AE$375,W$30),"")</f>
        <v/>
      </c>
      <c r="X127" s="303" t="str">
        <f>IFERROR(LARGE('N 70+'!$AE$300:$AE$375,X$30),"")</f>
        <v/>
      </c>
      <c r="Y127" s="303" t="str">
        <f>IFERROR(LARGE('N 70+'!$AE$300:$AE$375,Y$30),"")</f>
        <v/>
      </c>
      <c r="Z127" s="303" t="str">
        <f>IFERROR(LARGE('N 70+'!$AE$300:$AE$375,Z$30),"")</f>
        <v/>
      </c>
      <c r="AA127" s="303" t="str">
        <f>IFERROR(LARGE('N 70+'!$AE$300:$AE$375,AA$30),"")</f>
        <v/>
      </c>
      <c r="AB127" s="303" t="str">
        <f>IFERROR(LARGE('N 70+'!$AE$300:$AE$375,AB$30),"")</f>
        <v/>
      </c>
      <c r="AC127" s="303" t="str">
        <f>IFERROR(LARGE('N 70+'!$AE$300:$AE$375,AC$30),"")</f>
        <v/>
      </c>
      <c r="AD127" s="303" t="str">
        <f>IFERROR(LARGE('N 70+'!$AE$300:$AE$375,AD$30),"")</f>
        <v/>
      </c>
      <c r="AE127" s="303" t="str">
        <f>IFERROR(LARGE('N 70+'!$AE$300:$AE$375,AE$30),"")</f>
        <v/>
      </c>
      <c r="AF127" s="303" t="str">
        <f>IFERROR(LARGE('N 70+'!$AE$300:$AE$375,AF$30),"")</f>
        <v/>
      </c>
      <c r="AG127" s="303" t="str">
        <f>IFERROR(LARGE('N 70+'!$AE$300:$AE$375,AG$30),"")</f>
        <v/>
      </c>
      <c r="AH127" s="303" t="str">
        <f>IFERROR(LARGE('N 70+'!$AE$300:$AE$375,AH$30),"")</f>
        <v/>
      </c>
      <c r="AI127" s="303" t="str">
        <f>IFERROR(LARGE('N 70+'!$AE$300:$AE$375,AI$30),"")</f>
        <v/>
      </c>
      <c r="AJ127" s="303" t="str">
        <f>IFERROR(LARGE('N 70+'!$AE$300:$AE$375,AJ$30),"")</f>
        <v/>
      </c>
      <c r="AK127" s="303" t="str">
        <f>IFERROR(LARGE('N 70+'!$AE$300:$AE$375,AK$30),"")</f>
        <v/>
      </c>
      <c r="AL127" s="303" t="str">
        <f>IFERROR(LARGE('N 70+'!$AE$300:$AE$375,AL$30),"")</f>
        <v/>
      </c>
      <c r="AM127" s="303" t="str">
        <f>IFERROR(LARGE('N 70+'!$AE$300:$AE$375,AM$30),"")</f>
        <v/>
      </c>
      <c r="AN127" s="303" t="str">
        <f>IFERROR(LARGE('N 70+'!$AE$300:$AE$375,AN$30),"")</f>
        <v/>
      </c>
      <c r="AO127" s="303" t="str">
        <f>IFERROR(LARGE('N 70+'!$AE$300:$AE$375,AO$30),"")</f>
        <v/>
      </c>
      <c r="AP127" s="303" t="str">
        <f>IFERROR(LARGE('N 70+'!$AE$300:$AE$375,AP$30),"")</f>
        <v/>
      </c>
      <c r="AQ127" s="303" t="str">
        <f>IFERROR(LARGE('N 70+'!$AE$300:$AE$375,AQ$30),"")</f>
        <v/>
      </c>
    </row>
    <row r="128" spans="1:43" hidden="1" x14ac:dyDescent="0.2">
      <c r="A128" s="301" t="s">
        <v>129</v>
      </c>
      <c r="B128" s="304" t="s">
        <v>111</v>
      </c>
      <c r="D128" s="303">
        <f>IFERROR(LARGE('M 35-49'!$AF$300:$AF$375,D$30),"")</f>
        <v>9.0050000000000008</v>
      </c>
      <c r="E128" s="303">
        <f>IFERROR(LARGE('M 35-49'!$AF$300:$AF$375,E$30),"")</f>
        <v>5.0000000000000001E-3</v>
      </c>
      <c r="F128" s="303">
        <f>IFERROR(LARGE('M 35-49'!$AF$300:$AF$375,F$30),"")</f>
        <v>5.0000000000000001E-3</v>
      </c>
      <c r="G128" s="303" t="str">
        <f>IFERROR(LARGE('M 35-49'!$AF$300:$AF$375,G$30),"")</f>
        <v/>
      </c>
      <c r="H128" s="303" t="str">
        <f>IFERROR(LARGE('M 35-49'!$AF$300:$AF$375,H$30),"")</f>
        <v/>
      </c>
      <c r="I128" s="303" t="str">
        <f>IFERROR(LARGE('M 35-49'!$AF$300:$AF$375,I$30),"")</f>
        <v/>
      </c>
      <c r="J128" s="303" t="str">
        <f>IFERROR(LARGE('M 35-49'!$AF$300:$AF$375,J$30),"")</f>
        <v/>
      </c>
      <c r="K128" s="303" t="str">
        <f>IFERROR(LARGE('M 35-49'!$AF$300:$AF$375,K$30),"")</f>
        <v/>
      </c>
      <c r="L128" s="303" t="str">
        <f>IFERROR(LARGE('M 35-49'!$AF$300:$AF$375,L$30),"")</f>
        <v/>
      </c>
      <c r="M128" s="303" t="str">
        <f>IFERROR(LARGE('M 35-49'!$AF$300:$AF$375,M$30),"")</f>
        <v/>
      </c>
      <c r="N128" s="303" t="str">
        <f>IFERROR(LARGE('M 35-49'!$AF$300:$AF$375,N$30),"")</f>
        <v/>
      </c>
      <c r="O128" s="303" t="str">
        <f>IFERROR(LARGE('M 35-49'!$AF$300:$AF$375,O$30),"")</f>
        <v/>
      </c>
      <c r="P128" s="303" t="str">
        <f>IFERROR(LARGE('M 35-49'!$AF$300:$AF$375,P$30),"")</f>
        <v/>
      </c>
      <c r="Q128" s="303" t="str">
        <f>IFERROR(LARGE('M 35-49'!$AF$300:$AF$375,Q$30),"")</f>
        <v/>
      </c>
      <c r="R128" s="303" t="str">
        <f>IFERROR(LARGE('M 35-49'!$AF$300:$AF$375,R$30),"")</f>
        <v/>
      </c>
      <c r="S128" s="303" t="str">
        <f>IFERROR(LARGE('M 35-49'!$AF$300:$AF$375,S$30),"")</f>
        <v/>
      </c>
      <c r="T128" s="303" t="str">
        <f>IFERROR(LARGE('M 35-49'!$AF$300:$AF$375,T$30),"")</f>
        <v/>
      </c>
      <c r="U128" s="303" t="str">
        <f>IFERROR(LARGE('M 35-49'!$AF$300:$AF$375,U$30),"")</f>
        <v/>
      </c>
      <c r="V128" s="303" t="str">
        <f>IFERROR(LARGE('M 35-49'!$AF$300:$AF$375,V$30),"")</f>
        <v/>
      </c>
      <c r="W128" s="303" t="str">
        <f>IFERROR(LARGE('M 35-49'!$AF$300:$AF$375,W$30),"")</f>
        <v/>
      </c>
      <c r="X128" s="303" t="str">
        <f>IFERROR(LARGE('M 35-49'!$AF$300:$AF$375,X$30),"")</f>
        <v/>
      </c>
      <c r="Y128" s="303" t="str">
        <f>IFERROR(LARGE('M 35-49'!$AF$300:$AF$375,Y$30),"")</f>
        <v/>
      </c>
      <c r="Z128" s="303" t="str">
        <f>IFERROR(LARGE('M 35-49'!$AF$300:$AF$375,Z$30),"")</f>
        <v/>
      </c>
      <c r="AA128" s="303" t="str">
        <f>IFERROR(LARGE('M 35-49'!$AF$300:$AF$375,AA$30),"")</f>
        <v/>
      </c>
      <c r="AB128" s="303" t="str">
        <f>IFERROR(LARGE('M 35-49'!$AF$300:$AF$375,AB$30),"")</f>
        <v/>
      </c>
      <c r="AC128" s="303" t="str">
        <f>IFERROR(LARGE('M 35-49'!$AF$300:$AF$375,AC$30),"")</f>
        <v/>
      </c>
      <c r="AD128" s="303" t="str">
        <f>IFERROR(LARGE('M 35-49'!$AF$300:$AF$375,AD$30),"")</f>
        <v/>
      </c>
      <c r="AE128" s="303" t="str">
        <f>IFERROR(LARGE('M 35-49'!$AF$300:$AF$375,AE$30),"")</f>
        <v/>
      </c>
      <c r="AF128" s="303" t="str">
        <f>IFERROR(LARGE('M 35-49'!$AF$300:$AF$375,AF$30),"")</f>
        <v/>
      </c>
      <c r="AG128" s="303" t="str">
        <f>IFERROR(LARGE('M 35-49'!$AF$300:$AF$375,AG$30),"")</f>
        <v/>
      </c>
      <c r="AH128" s="303" t="str">
        <f>IFERROR(LARGE('M 35-49'!$AF$300:$AF$375,AH$30),"")</f>
        <v/>
      </c>
      <c r="AI128" s="303" t="str">
        <f>IFERROR(LARGE('M 35-49'!$AF$300:$AF$375,AI$30),"")</f>
        <v/>
      </c>
      <c r="AJ128" s="303" t="str">
        <f>IFERROR(LARGE('M 35-49'!$AF$300:$AF$375,AJ$30),"")</f>
        <v/>
      </c>
      <c r="AK128" s="303" t="str">
        <f>IFERROR(LARGE('M 35-49'!$AF$300:$AF$375,AK$30),"")</f>
        <v/>
      </c>
      <c r="AL128" s="303" t="str">
        <f>IFERROR(LARGE('M 35-49'!$AF$300:$AF$375,AL$30),"")</f>
        <v/>
      </c>
      <c r="AM128" s="303" t="str">
        <f>IFERROR(LARGE('M 35-49'!$AF$300:$AF$375,AM$30),"")</f>
        <v/>
      </c>
      <c r="AN128" s="303" t="str">
        <f>IFERROR(LARGE('M 35-49'!$AF$300:$AF$375,AN$30),"")</f>
        <v/>
      </c>
      <c r="AO128" s="303" t="str">
        <f>IFERROR(LARGE('M 35-49'!$AF$300:$AF$375,AO$30),"")</f>
        <v/>
      </c>
      <c r="AP128" s="303" t="str">
        <f>IFERROR(LARGE('M 35-49'!$AF$300:$AF$375,AP$30),"")</f>
        <v/>
      </c>
      <c r="AQ128" s="303" t="str">
        <f>IFERROR(LARGE('M 35-49'!$AF$300:$AF$375,AQ$30),"")</f>
        <v/>
      </c>
    </row>
    <row r="129" spans="1:43" hidden="1" x14ac:dyDescent="0.2">
      <c r="B129" s="304" t="s">
        <v>112</v>
      </c>
      <c r="D129" s="303" t="str">
        <f>IFERROR(LARGE('M 50-59'!$AF$300:$AF$375,D$30),"")</f>
        <v/>
      </c>
      <c r="E129" s="303" t="str">
        <f>IFERROR(LARGE('M 50-59'!$AF$300:$AF$375,E$30),"")</f>
        <v/>
      </c>
      <c r="F129" s="303" t="str">
        <f>IFERROR(LARGE('M 50-59'!$AF$300:$AF$375,F$30),"")</f>
        <v/>
      </c>
      <c r="G129" s="303" t="str">
        <f>IFERROR(LARGE('M 50-59'!$AF$300:$AF$375,G$30),"")</f>
        <v/>
      </c>
      <c r="H129" s="303" t="str">
        <f>IFERROR(LARGE('M 50-59'!$AF$300:$AF$375,H$30),"")</f>
        <v/>
      </c>
      <c r="I129" s="303" t="str">
        <f>IFERROR(LARGE('M 50-59'!$AF$300:$AF$375,I$30),"")</f>
        <v/>
      </c>
      <c r="J129" s="303" t="str">
        <f>IFERROR(LARGE('M 50-59'!$AF$300:$AF$375,J$30),"")</f>
        <v/>
      </c>
      <c r="K129" s="303" t="str">
        <f>IFERROR(LARGE('M 50-59'!$AF$300:$AF$375,K$30),"")</f>
        <v/>
      </c>
      <c r="L129" s="303" t="str">
        <f>IFERROR(LARGE('M 50-59'!$AF$300:$AF$375,L$30),"")</f>
        <v/>
      </c>
      <c r="M129" s="303" t="str">
        <f>IFERROR(LARGE('M 50-59'!$AF$300:$AF$375,M$30),"")</f>
        <v/>
      </c>
      <c r="N129" s="303" t="str">
        <f>IFERROR(LARGE('M 50-59'!$AF$300:$AF$375,N$30),"")</f>
        <v/>
      </c>
      <c r="O129" s="303" t="str">
        <f>IFERROR(LARGE('M 50-59'!$AF$300:$AF$375,O$30),"")</f>
        <v/>
      </c>
      <c r="P129" s="303" t="str">
        <f>IFERROR(LARGE('M 50-59'!$AF$300:$AF$375,P$30),"")</f>
        <v/>
      </c>
      <c r="Q129" s="303" t="str">
        <f>IFERROR(LARGE('M 50-59'!$AF$300:$AF$375,Q$30),"")</f>
        <v/>
      </c>
      <c r="R129" s="303" t="str">
        <f>IFERROR(LARGE('M 50-59'!$AF$300:$AF$375,R$30),"")</f>
        <v/>
      </c>
      <c r="S129" s="303" t="str">
        <f>IFERROR(LARGE('M 50-59'!$AF$300:$AF$375,S$30),"")</f>
        <v/>
      </c>
      <c r="T129" s="303" t="str">
        <f>IFERROR(LARGE('M 50-59'!$AF$300:$AF$375,T$30),"")</f>
        <v/>
      </c>
      <c r="U129" s="303" t="str">
        <f>IFERROR(LARGE('M 50-59'!$AF$300:$AF$375,U$30),"")</f>
        <v/>
      </c>
      <c r="V129" s="303" t="str">
        <f>IFERROR(LARGE('M 50-59'!$AF$300:$AF$375,V$30),"")</f>
        <v/>
      </c>
      <c r="W129" s="303" t="str">
        <f>IFERROR(LARGE('M 50-59'!$AF$300:$AF$375,W$30),"")</f>
        <v/>
      </c>
      <c r="X129" s="303" t="str">
        <f>IFERROR(LARGE('M 50-59'!$AF$300:$AF$375,X$30),"")</f>
        <v/>
      </c>
      <c r="Y129" s="303" t="str">
        <f>IFERROR(LARGE('M 50-59'!$AF$300:$AF$375,Y$30),"")</f>
        <v/>
      </c>
      <c r="Z129" s="303" t="str">
        <f>IFERROR(LARGE('M 50-59'!$AF$300:$AF$375,Z$30),"")</f>
        <v/>
      </c>
      <c r="AA129" s="303" t="str">
        <f>IFERROR(LARGE('M 50-59'!$AF$300:$AF$375,AA$30),"")</f>
        <v/>
      </c>
      <c r="AB129" s="303" t="str">
        <f>IFERROR(LARGE('M 50-59'!$AF$300:$AF$375,AB$30),"")</f>
        <v/>
      </c>
      <c r="AC129" s="303" t="str">
        <f>IFERROR(LARGE('M 50-59'!$AF$300:$AF$375,AC$30),"")</f>
        <v/>
      </c>
      <c r="AD129" s="303" t="str">
        <f>IFERROR(LARGE('M 50-59'!$AF$300:$AF$375,AD$30),"")</f>
        <v/>
      </c>
      <c r="AE129" s="303" t="str">
        <f>IFERROR(LARGE('M 50-59'!$AF$300:$AF$375,AE$30),"")</f>
        <v/>
      </c>
      <c r="AF129" s="303" t="str">
        <f>IFERROR(LARGE('M 50-59'!$AF$300:$AF$375,AF$30),"")</f>
        <v/>
      </c>
      <c r="AG129" s="303" t="str">
        <f>IFERROR(LARGE('M 50-59'!$AF$300:$AF$375,AG$30),"")</f>
        <v/>
      </c>
      <c r="AH129" s="303" t="str">
        <f>IFERROR(LARGE('M 50-59'!$AF$300:$AF$375,AH$30),"")</f>
        <v/>
      </c>
      <c r="AI129" s="303" t="str">
        <f>IFERROR(LARGE('M 50-59'!$AF$300:$AF$375,AI$30),"")</f>
        <v/>
      </c>
      <c r="AJ129" s="303" t="str">
        <f>IFERROR(LARGE('M 50-59'!$AF$300:$AF$375,AJ$30),"")</f>
        <v/>
      </c>
      <c r="AK129" s="303" t="str">
        <f>IFERROR(LARGE('M 50-59'!$AF$300:$AF$375,AK$30),"")</f>
        <v/>
      </c>
      <c r="AL129" s="303" t="str">
        <f>IFERROR(LARGE('M 50-59'!$AF$300:$AF$375,AL$30),"")</f>
        <v/>
      </c>
      <c r="AM129" s="303" t="str">
        <f>IFERROR(LARGE('M 50-59'!$AF$300:$AF$375,AM$30),"")</f>
        <v/>
      </c>
      <c r="AN129" s="303" t="str">
        <f>IFERROR(LARGE('M 50-59'!$AF$300:$AF$375,AN$30),"")</f>
        <v/>
      </c>
      <c r="AO129" s="303" t="str">
        <f>IFERROR(LARGE('M 50-59'!$AF$300:$AF$375,AO$30),"")</f>
        <v/>
      </c>
      <c r="AP129" s="303" t="str">
        <f>IFERROR(LARGE('M 50-59'!$AF$300:$AF$375,AP$30),"")</f>
        <v/>
      </c>
      <c r="AQ129" s="303" t="str">
        <f>IFERROR(LARGE('M 50-59'!$AF$300:$AF$375,AQ$30),"")</f>
        <v/>
      </c>
    </row>
    <row r="130" spans="1:43" hidden="1" x14ac:dyDescent="0.2">
      <c r="B130" s="304" t="s">
        <v>113</v>
      </c>
      <c r="D130" s="303" t="str">
        <f>IFERROR(LARGE('M 60-69'!$AF$300:$AF$375,D$30),"")</f>
        <v/>
      </c>
      <c r="E130" s="303" t="str">
        <f>IFERROR(LARGE('M 60-69'!$AF$300:$AF$375,E$30),"")</f>
        <v/>
      </c>
      <c r="F130" s="303" t="str">
        <f>IFERROR(LARGE('M 60-69'!$AF$300:$AF$375,F$30),"")</f>
        <v/>
      </c>
      <c r="G130" s="303" t="str">
        <f>IFERROR(LARGE('M 60-69'!$AF$300:$AF$375,G$30),"")</f>
        <v/>
      </c>
      <c r="H130" s="303" t="str">
        <f>IFERROR(LARGE('M 60-69'!$AF$300:$AF$375,H$30),"")</f>
        <v/>
      </c>
      <c r="I130" s="303" t="str">
        <f>IFERROR(LARGE('M 60-69'!$AF$300:$AF$375,I$30),"")</f>
        <v/>
      </c>
      <c r="J130" s="303" t="str">
        <f>IFERROR(LARGE('M 60-69'!$AF$300:$AF$375,J$30),"")</f>
        <v/>
      </c>
      <c r="K130" s="303" t="str">
        <f>IFERROR(LARGE('M 60-69'!$AF$300:$AF$375,K$30),"")</f>
        <v/>
      </c>
      <c r="L130" s="303" t="str">
        <f>IFERROR(LARGE('M 60-69'!$AF$300:$AF$375,L$30),"")</f>
        <v/>
      </c>
      <c r="M130" s="303" t="str">
        <f>IFERROR(LARGE('M 60-69'!$AF$300:$AF$375,M$30),"")</f>
        <v/>
      </c>
      <c r="N130" s="303" t="str">
        <f>IFERROR(LARGE('M 60-69'!$AF$300:$AF$375,N$30),"")</f>
        <v/>
      </c>
      <c r="O130" s="303" t="str">
        <f>IFERROR(LARGE('M 60-69'!$AF$300:$AF$375,O$30),"")</f>
        <v/>
      </c>
      <c r="P130" s="303" t="str">
        <f>IFERROR(LARGE('M 60-69'!$AF$300:$AF$375,P$30),"")</f>
        <v/>
      </c>
      <c r="Q130" s="303" t="str">
        <f>IFERROR(LARGE('M 60-69'!$AF$300:$AF$375,Q$30),"")</f>
        <v/>
      </c>
      <c r="R130" s="303" t="str">
        <f>IFERROR(LARGE('M 60-69'!$AF$300:$AF$375,R$30),"")</f>
        <v/>
      </c>
      <c r="S130" s="303" t="str">
        <f>IFERROR(LARGE('M 60-69'!$AF$300:$AF$375,S$30),"")</f>
        <v/>
      </c>
      <c r="T130" s="303" t="str">
        <f>IFERROR(LARGE('M 60-69'!$AF$300:$AF$375,T$30),"")</f>
        <v/>
      </c>
      <c r="U130" s="303" t="str">
        <f>IFERROR(LARGE('M 60-69'!$AF$300:$AF$375,U$30),"")</f>
        <v/>
      </c>
      <c r="V130" s="303" t="str">
        <f>IFERROR(LARGE('M 60-69'!$AF$300:$AF$375,V$30),"")</f>
        <v/>
      </c>
      <c r="W130" s="303" t="str">
        <f>IFERROR(LARGE('M 60-69'!$AF$300:$AF$375,W$30),"")</f>
        <v/>
      </c>
      <c r="X130" s="303" t="str">
        <f>IFERROR(LARGE('M 60-69'!$AF$300:$AF$375,X$30),"")</f>
        <v/>
      </c>
      <c r="Y130" s="303" t="str">
        <f>IFERROR(LARGE('M 60-69'!$AF$300:$AF$375,Y$30),"")</f>
        <v/>
      </c>
      <c r="Z130" s="303" t="str">
        <f>IFERROR(LARGE('M 60-69'!$AF$300:$AF$375,Z$30),"")</f>
        <v/>
      </c>
      <c r="AA130" s="303" t="str">
        <f>IFERROR(LARGE('M 60-69'!$AF$300:$AF$375,AA$30),"")</f>
        <v/>
      </c>
      <c r="AB130" s="303" t="str">
        <f>IFERROR(LARGE('M 60-69'!$AF$300:$AF$375,AB$30),"")</f>
        <v/>
      </c>
      <c r="AC130" s="303" t="str">
        <f>IFERROR(LARGE('M 60-69'!$AF$300:$AF$375,AC$30),"")</f>
        <v/>
      </c>
      <c r="AD130" s="303" t="str">
        <f>IFERROR(LARGE('M 60-69'!$AF$300:$AF$375,AD$30),"")</f>
        <v/>
      </c>
      <c r="AE130" s="303" t="str">
        <f>IFERROR(LARGE('M 60-69'!$AF$300:$AF$375,AE$30),"")</f>
        <v/>
      </c>
      <c r="AF130" s="303" t="str">
        <f>IFERROR(LARGE('M 60-69'!$AF$300:$AF$375,AF$30),"")</f>
        <v/>
      </c>
      <c r="AG130" s="303" t="str">
        <f>IFERROR(LARGE('M 60-69'!$AF$300:$AF$375,AG$30),"")</f>
        <v/>
      </c>
      <c r="AH130" s="303" t="str">
        <f>IFERROR(LARGE('M 60-69'!$AF$300:$AF$375,AH$30),"")</f>
        <v/>
      </c>
      <c r="AI130" s="303" t="str">
        <f>IFERROR(LARGE('M 60-69'!$AF$300:$AF$375,AI$30),"")</f>
        <v/>
      </c>
      <c r="AJ130" s="303" t="str">
        <f>IFERROR(LARGE('M 60-69'!$AF$300:$AF$375,AJ$30),"")</f>
        <v/>
      </c>
      <c r="AK130" s="303" t="str">
        <f>IFERROR(LARGE('M 60-69'!$AF$300:$AF$375,AK$30),"")</f>
        <v/>
      </c>
      <c r="AL130" s="303" t="str">
        <f>IFERROR(LARGE('M 60-69'!$AF$300:$AF$375,AL$30),"")</f>
        <v/>
      </c>
      <c r="AM130" s="303" t="str">
        <f>IFERROR(LARGE('M 60-69'!$AF$300:$AF$375,AM$30),"")</f>
        <v/>
      </c>
      <c r="AN130" s="303" t="str">
        <f>IFERROR(LARGE('M 60-69'!$AF$300:$AF$375,AN$30),"")</f>
        <v/>
      </c>
      <c r="AO130" s="303" t="str">
        <f>IFERROR(LARGE('M 60-69'!$AF$300:$AF$375,AO$30),"")</f>
        <v/>
      </c>
      <c r="AP130" s="303" t="str">
        <f>IFERROR(LARGE('M 60-69'!$AF$300:$AF$375,AP$30),"")</f>
        <v/>
      </c>
      <c r="AQ130" s="303" t="str">
        <f>IFERROR(LARGE('M 60-69'!$AF$300:$AF$375,AQ$30),"")</f>
        <v/>
      </c>
    </row>
    <row r="131" spans="1:43" hidden="1" x14ac:dyDescent="0.2">
      <c r="B131" s="304" t="s">
        <v>202</v>
      </c>
      <c r="D131" s="303">
        <f>IFERROR(LARGE('M 70+'!$AE$300:$AE$375,D$30),"")</f>
        <v>9.0020000000000007</v>
      </c>
      <c r="E131" s="303">
        <f>IFERROR(LARGE('M 70+'!$AE$300:$AE$375,E$30),"")</f>
        <v>4.0019999999999998</v>
      </c>
      <c r="F131" s="303" t="str">
        <f>IFERROR(LARGE('M 70+'!$AE$300:$AE$375,F$30),"")</f>
        <v/>
      </c>
      <c r="G131" s="303" t="str">
        <f>IFERROR(LARGE('M 70+'!$AE$300:$AE$375,G$30),"")</f>
        <v/>
      </c>
      <c r="H131" s="303" t="str">
        <f>IFERROR(LARGE('M 70+'!$AE$300:$AE$375,H$30),"")</f>
        <v/>
      </c>
      <c r="I131" s="303" t="str">
        <f>IFERROR(LARGE('M 70+'!$AE$300:$AE$375,I$30),"")</f>
        <v/>
      </c>
      <c r="J131" s="303" t="str">
        <f>IFERROR(LARGE('M 70+'!$AE$300:$AE$375,J$30),"")</f>
        <v/>
      </c>
      <c r="K131" s="303" t="str">
        <f>IFERROR(LARGE('M 70+'!$AE$300:$AE$375,K$30),"")</f>
        <v/>
      </c>
      <c r="L131" s="303" t="str">
        <f>IFERROR(LARGE('M 70+'!$AE$300:$AE$375,L$30),"")</f>
        <v/>
      </c>
      <c r="M131" s="303" t="str">
        <f>IFERROR(LARGE('M 70+'!$AE$300:$AE$375,M$30),"")</f>
        <v/>
      </c>
      <c r="N131" s="303" t="str">
        <f>IFERROR(LARGE('M 70+'!$AE$300:$AE$375,N$30),"")</f>
        <v/>
      </c>
      <c r="O131" s="303" t="str">
        <f>IFERROR(LARGE('M 70+'!$AE$300:$AE$375,O$30),"")</f>
        <v/>
      </c>
      <c r="P131" s="303" t="str">
        <f>IFERROR(LARGE('M 70+'!$AE$300:$AE$375,P$30),"")</f>
        <v/>
      </c>
      <c r="Q131" s="303" t="str">
        <f>IFERROR(LARGE('M 70+'!$AE$300:$AE$375,Q$30),"")</f>
        <v/>
      </c>
      <c r="R131" s="303" t="str">
        <f>IFERROR(LARGE('M 70+'!$AE$300:$AE$375,R$30),"")</f>
        <v/>
      </c>
      <c r="S131" s="303" t="str">
        <f>IFERROR(LARGE('M 70+'!$AE$300:$AE$375,S$30),"")</f>
        <v/>
      </c>
      <c r="T131" s="303" t="str">
        <f>IFERROR(LARGE('M 70+'!$AE$300:$AE$375,T$30),"")</f>
        <v/>
      </c>
      <c r="U131" s="303" t="str">
        <f>IFERROR(LARGE('M 70+'!$AE$300:$AE$375,U$30),"")</f>
        <v/>
      </c>
      <c r="V131" s="303" t="str">
        <f>IFERROR(LARGE('M 70+'!$AE$300:$AE$375,V$30),"")</f>
        <v/>
      </c>
      <c r="W131" s="303" t="str">
        <f>IFERROR(LARGE('M 70+'!$AE$300:$AE$375,W$30),"")</f>
        <v/>
      </c>
      <c r="X131" s="303" t="str">
        <f>IFERROR(LARGE('M 70+'!$AE$300:$AE$375,X$30),"")</f>
        <v/>
      </c>
      <c r="Y131" s="303" t="str">
        <f>IFERROR(LARGE('M 70+'!$AE$300:$AE$375,Y$30),"")</f>
        <v/>
      </c>
      <c r="Z131" s="303" t="str">
        <f>IFERROR(LARGE('M 70+'!$AE$300:$AE$375,Z$30),"")</f>
        <v/>
      </c>
      <c r="AA131" s="303" t="str">
        <f>IFERROR(LARGE('M 70+'!$AE$300:$AE$375,AA$30),"")</f>
        <v/>
      </c>
      <c r="AB131" s="303" t="str">
        <f>IFERROR(LARGE('M 70+'!$AE$300:$AE$375,AB$30),"")</f>
        <v/>
      </c>
      <c r="AC131" s="303" t="str">
        <f>IFERROR(LARGE('M 70+'!$AE$300:$AE$375,AC$30),"")</f>
        <v/>
      </c>
      <c r="AD131" s="303" t="str">
        <f>IFERROR(LARGE('M 70+'!$AE$300:$AE$375,AD$30),"")</f>
        <v/>
      </c>
      <c r="AE131" s="303" t="str">
        <f>IFERROR(LARGE('M 70+'!$AE$300:$AE$375,AE$30),"")</f>
        <v/>
      </c>
      <c r="AF131" s="303" t="str">
        <f>IFERROR(LARGE('M 70+'!$AE$300:$AE$375,AF$30),"")</f>
        <v/>
      </c>
      <c r="AG131" s="303" t="str">
        <f>IFERROR(LARGE('M 70+'!$AE$300:$AE$375,AG$30),"")</f>
        <v/>
      </c>
      <c r="AH131" s="303" t="str">
        <f>IFERROR(LARGE('M 70+'!$AE$300:$AE$375,AH$30),"")</f>
        <v/>
      </c>
      <c r="AI131" s="303" t="str">
        <f>IFERROR(LARGE('M 70+'!$AE$300:$AE$375,AI$30),"")</f>
        <v/>
      </c>
      <c r="AJ131" s="303" t="str">
        <f>IFERROR(LARGE('M 70+'!$AE$300:$AE$375,AJ$30),"")</f>
        <v/>
      </c>
      <c r="AK131" s="303" t="str">
        <f>IFERROR(LARGE('M 70+'!$AE$300:$AE$375,AK$30),"")</f>
        <v/>
      </c>
      <c r="AL131" s="303" t="str">
        <f>IFERROR(LARGE('M 70+'!$AE$300:$AE$375,AL$30),"")</f>
        <v/>
      </c>
      <c r="AM131" s="303" t="str">
        <f>IFERROR(LARGE('M 70+'!$AE$300:$AE$375,AM$30),"")</f>
        <v/>
      </c>
      <c r="AN131" s="303" t="str">
        <f>IFERROR(LARGE('M 70+'!$AE$300:$AE$375,AN$30),"")</f>
        <v/>
      </c>
      <c r="AO131" s="303" t="str">
        <f>IFERROR(LARGE('M 70+'!$AE$300:$AE$375,AO$30),"")</f>
        <v/>
      </c>
      <c r="AP131" s="303" t="str">
        <f>IFERROR(LARGE('M 70+'!$AE$300:$AE$375,AP$30),"")</f>
        <v/>
      </c>
      <c r="AQ131" s="303" t="str">
        <f>IFERROR(LARGE('M 70+'!$AE$300:$AE$375,AQ$30),"")</f>
        <v/>
      </c>
    </row>
    <row r="132" spans="1:43" hidden="1" x14ac:dyDescent="0.2">
      <c r="B132" s="305" t="s">
        <v>203</v>
      </c>
      <c r="D132" s="303" t="str">
        <f>IFERROR(LARGE('N 35-44'!$AF$300:$AF$375,D$30),"")</f>
        <v/>
      </c>
      <c r="E132" s="303" t="str">
        <f>IFERROR(LARGE('N 35-44'!$AF$300:$AF$375,E$30),"")</f>
        <v/>
      </c>
      <c r="F132" s="303" t="str">
        <f>IFERROR(LARGE('N 35-44'!$AF$300:$AF$375,F$30),"")</f>
        <v/>
      </c>
      <c r="G132" s="303" t="str">
        <f>IFERROR(LARGE('N 35-44'!$AF$300:$AF$375,G$30),"")</f>
        <v/>
      </c>
      <c r="H132" s="303" t="str">
        <f>IFERROR(LARGE('N 35-44'!$AF$300:$AF$375,H$30),"")</f>
        <v/>
      </c>
      <c r="I132" s="303" t="str">
        <f>IFERROR(LARGE('N 35-44'!$AF$300:$AF$375,I$30),"")</f>
        <v/>
      </c>
      <c r="J132" s="303" t="str">
        <f>IFERROR(LARGE('N 35-44'!$AF$300:$AF$375,J$30),"")</f>
        <v/>
      </c>
      <c r="K132" s="303" t="str">
        <f>IFERROR(LARGE('N 35-44'!$AF$300:$AF$375,K$30),"")</f>
        <v/>
      </c>
      <c r="L132" s="303" t="str">
        <f>IFERROR(LARGE('N 35-44'!$AF$300:$AF$375,L$30),"")</f>
        <v/>
      </c>
      <c r="M132" s="303" t="str">
        <f>IFERROR(LARGE('N 35-44'!$AF$300:$AF$375,M$30),"")</f>
        <v/>
      </c>
      <c r="N132" s="303" t="str">
        <f>IFERROR(LARGE('N 35-44'!$AF$300:$AF$375,N$30),"")</f>
        <v/>
      </c>
      <c r="O132" s="303" t="str">
        <f>IFERROR(LARGE('N 35-44'!$AF$300:$AF$375,O$30),"")</f>
        <v/>
      </c>
      <c r="P132" s="303" t="str">
        <f>IFERROR(LARGE('N 35-44'!$AF$300:$AF$375,P$30),"")</f>
        <v/>
      </c>
      <c r="Q132" s="303" t="str">
        <f>IFERROR(LARGE('N 35-44'!$AF$300:$AF$375,Q$30),"")</f>
        <v/>
      </c>
      <c r="R132" s="303" t="str">
        <f>IFERROR(LARGE('N 35-44'!$AF$300:$AF$375,R$30),"")</f>
        <v/>
      </c>
      <c r="S132" s="303" t="str">
        <f>IFERROR(LARGE('N 35-44'!$AF$300:$AF$375,S$30),"")</f>
        <v/>
      </c>
      <c r="T132" s="303" t="str">
        <f>IFERROR(LARGE('N 35-44'!$AF$300:$AF$375,T$30),"")</f>
        <v/>
      </c>
      <c r="U132" s="303" t="str">
        <f>IFERROR(LARGE('N 35-44'!$AF$300:$AF$375,U$30),"")</f>
        <v/>
      </c>
      <c r="V132" s="303" t="str">
        <f>IFERROR(LARGE('N 35-44'!$AF$300:$AF$375,V$30),"")</f>
        <v/>
      </c>
      <c r="W132" s="303" t="str">
        <f>IFERROR(LARGE('N 35-44'!$AF$300:$AF$375,W$30),"")</f>
        <v/>
      </c>
      <c r="X132" s="303" t="str">
        <f>IFERROR(LARGE('N 35-44'!$AF$300:$AF$375,X$30),"")</f>
        <v/>
      </c>
      <c r="Y132" s="303" t="str">
        <f>IFERROR(LARGE('N 35-44'!$AF$300:$AF$375,Y$30),"")</f>
        <v/>
      </c>
      <c r="Z132" s="303" t="str">
        <f>IFERROR(LARGE('N 35-44'!$AF$300:$AF$375,Z$30),"")</f>
        <v/>
      </c>
      <c r="AA132" s="303" t="str">
        <f>IFERROR(LARGE('N 35-44'!$AF$300:$AF$375,AA$30),"")</f>
        <v/>
      </c>
      <c r="AB132" s="303" t="str">
        <f>IFERROR(LARGE('N 35-44'!$AF$300:$AF$375,AB$30),"")</f>
        <v/>
      </c>
      <c r="AC132" s="303" t="str">
        <f>IFERROR(LARGE('N 35-44'!$AF$300:$AF$375,AC$30),"")</f>
        <v/>
      </c>
      <c r="AD132" s="303" t="str">
        <f>IFERROR(LARGE('N 35-44'!$AF$300:$AF$375,AD$30),"")</f>
        <v/>
      </c>
      <c r="AE132" s="303" t="str">
        <f>IFERROR(LARGE('N 35-44'!$AF$300:$AF$375,AE$30),"")</f>
        <v/>
      </c>
      <c r="AF132" s="303" t="str">
        <f>IFERROR(LARGE('N 35-44'!$AF$300:$AF$375,AF$30),"")</f>
        <v/>
      </c>
      <c r="AG132" s="303" t="str">
        <f>IFERROR(LARGE('N 35-44'!$AF$300:$AF$375,AG$30),"")</f>
        <v/>
      </c>
      <c r="AH132" s="303" t="str">
        <f>IFERROR(LARGE('N 35-44'!$AF$300:$AF$375,AH$30),"")</f>
        <v/>
      </c>
      <c r="AI132" s="303" t="str">
        <f>IFERROR(LARGE('N 35-44'!$AF$300:$AF$375,AI$30),"")</f>
        <v/>
      </c>
      <c r="AJ132" s="303" t="str">
        <f>IFERROR(LARGE('N 35-44'!$AF$300:$AF$375,AJ$30),"")</f>
        <v/>
      </c>
      <c r="AK132" s="303" t="str">
        <f>IFERROR(LARGE('N 35-44'!$AF$300:$AF$375,AK$30),"")</f>
        <v/>
      </c>
      <c r="AL132" s="303" t="str">
        <f>IFERROR(LARGE('N 35-44'!$AF$300:$AF$375,AL$30),"")</f>
        <v/>
      </c>
      <c r="AM132" s="303" t="str">
        <f>IFERROR(LARGE('N 35-44'!$AF$300:$AF$375,AM$30),"")</f>
        <v/>
      </c>
      <c r="AN132" s="303" t="str">
        <f>IFERROR(LARGE('N 35-44'!$AF$300:$AF$375,AN$30),"")</f>
        <v/>
      </c>
      <c r="AO132" s="303" t="str">
        <f>IFERROR(LARGE('N 35-44'!$AF$300:$AF$375,AO$30),"")</f>
        <v/>
      </c>
      <c r="AP132" s="303" t="str">
        <f>IFERROR(LARGE('N 35-44'!$AF$300:$AF$375,AP$30),"")</f>
        <v/>
      </c>
      <c r="AQ132" s="303" t="str">
        <f>IFERROR(LARGE('N 35-44'!$AF$300:$AF$375,AQ$30),"")</f>
        <v/>
      </c>
    </row>
    <row r="133" spans="1:43" hidden="1" x14ac:dyDescent="0.2">
      <c r="B133" s="305" t="s">
        <v>204</v>
      </c>
      <c r="D133" s="303">
        <f>IFERROR(LARGE('N 45-59'!$AF$300:$AF$375,D$30),"")</f>
        <v>9.0000400000000003</v>
      </c>
      <c r="E133" s="303" t="str">
        <f>IFERROR(LARGE('N 45-59'!$AF$300:$AF$375,E$30),"")</f>
        <v/>
      </c>
      <c r="F133" s="303" t="str">
        <f>IFERROR(LARGE('N 45-59'!$AF$300:$AF$375,F$30),"")</f>
        <v/>
      </c>
      <c r="G133" s="303" t="str">
        <f>IFERROR(LARGE('N 45-59'!$AF$300:$AF$375,G$30),"")</f>
        <v/>
      </c>
      <c r="H133" s="303" t="str">
        <f>IFERROR(LARGE('N 45-59'!$AF$300:$AF$375,H$30),"")</f>
        <v/>
      </c>
      <c r="I133" s="303" t="str">
        <f>IFERROR(LARGE('N 45-59'!$AF$300:$AF$375,I$30),"")</f>
        <v/>
      </c>
      <c r="J133" s="303" t="str">
        <f>IFERROR(LARGE('N 45-59'!$AF$300:$AF$375,J$30),"")</f>
        <v/>
      </c>
      <c r="K133" s="303" t="str">
        <f>IFERROR(LARGE('N 45-59'!$AF$300:$AF$375,K$30),"")</f>
        <v/>
      </c>
      <c r="L133" s="303" t="str">
        <f>IFERROR(LARGE('N 45-59'!$AF$300:$AF$375,L$30),"")</f>
        <v/>
      </c>
      <c r="M133" s="303" t="str">
        <f>IFERROR(LARGE('N 45-59'!$AF$300:$AF$375,M$30),"")</f>
        <v/>
      </c>
      <c r="N133" s="303" t="str">
        <f>IFERROR(LARGE('N 45-59'!$AF$300:$AF$375,N$30),"")</f>
        <v/>
      </c>
      <c r="O133" s="303" t="str">
        <f>IFERROR(LARGE('N 45-59'!$AF$300:$AF$375,O$30),"")</f>
        <v/>
      </c>
      <c r="P133" s="303" t="str">
        <f>IFERROR(LARGE('N 45-59'!$AF$300:$AF$375,P$30),"")</f>
        <v/>
      </c>
      <c r="Q133" s="303" t="str">
        <f>IFERROR(LARGE('N 45-59'!$AF$300:$AF$375,Q$30),"")</f>
        <v/>
      </c>
      <c r="R133" s="303" t="str">
        <f>IFERROR(LARGE('N 45-59'!$AF$300:$AF$375,R$30),"")</f>
        <v/>
      </c>
      <c r="S133" s="303" t="str">
        <f>IFERROR(LARGE('N 45-59'!$AF$300:$AF$375,S$30),"")</f>
        <v/>
      </c>
      <c r="T133" s="303" t="str">
        <f>IFERROR(LARGE('N 45-59'!$AF$300:$AF$375,T$30),"")</f>
        <v/>
      </c>
      <c r="U133" s="303" t="str">
        <f>IFERROR(LARGE('N 45-59'!$AF$300:$AF$375,U$30),"")</f>
        <v/>
      </c>
      <c r="V133" s="303" t="str">
        <f>IFERROR(LARGE('N 45-59'!$AF$300:$AF$375,V$30),"")</f>
        <v/>
      </c>
      <c r="W133" s="303" t="str">
        <f>IFERROR(LARGE('N 45-59'!$AF$300:$AF$375,W$30),"")</f>
        <v/>
      </c>
      <c r="X133" s="303" t="str">
        <f>IFERROR(LARGE('N 45-59'!$AF$300:$AF$375,X$30),"")</f>
        <v/>
      </c>
      <c r="Y133" s="303" t="str">
        <f>IFERROR(LARGE('N 45-59'!$AF$300:$AF$375,Y$30),"")</f>
        <v/>
      </c>
      <c r="Z133" s="303" t="str">
        <f>IFERROR(LARGE('N 45-59'!$AF$300:$AF$375,Z$30),"")</f>
        <v/>
      </c>
      <c r="AA133" s="303" t="str">
        <f>IFERROR(LARGE('N 45-59'!$AF$300:$AF$375,AA$30),"")</f>
        <v/>
      </c>
      <c r="AB133" s="303" t="str">
        <f>IFERROR(LARGE('N 45-59'!$AF$300:$AF$375,AB$30),"")</f>
        <v/>
      </c>
      <c r="AC133" s="303" t="str">
        <f>IFERROR(LARGE('N 45-59'!$AF$300:$AF$375,AC$30),"")</f>
        <v/>
      </c>
      <c r="AD133" s="303" t="str">
        <f>IFERROR(LARGE('N 45-59'!$AF$300:$AF$375,AD$30),"")</f>
        <v/>
      </c>
      <c r="AE133" s="303" t="str">
        <f>IFERROR(LARGE('N 45-59'!$AF$300:$AF$375,AE$30),"")</f>
        <v/>
      </c>
      <c r="AF133" s="303" t="str">
        <f>IFERROR(LARGE('N 45-59'!$AF$300:$AF$375,AF$30),"")</f>
        <v/>
      </c>
      <c r="AG133" s="303" t="str">
        <f>IFERROR(LARGE('N 45-59'!$AF$300:$AF$375,AG$30),"")</f>
        <v/>
      </c>
      <c r="AH133" s="303" t="str">
        <f>IFERROR(LARGE('N 45-59'!$AF$300:$AF$375,AH$30),"")</f>
        <v/>
      </c>
      <c r="AI133" s="303" t="str">
        <f>IFERROR(LARGE('N 45-59'!$AF$300:$AF$375,AI$30),"")</f>
        <v/>
      </c>
      <c r="AJ133" s="303" t="str">
        <f>IFERROR(LARGE('N 45-59'!$AF$300:$AF$375,AJ$30),"")</f>
        <v/>
      </c>
      <c r="AK133" s="303" t="str">
        <f>IFERROR(LARGE('N 45-59'!$AF$300:$AF$375,AK$30),"")</f>
        <v/>
      </c>
      <c r="AL133" s="303" t="str">
        <f>IFERROR(LARGE('N 45-59'!$AF$300:$AF$375,AL$30),"")</f>
        <v/>
      </c>
      <c r="AM133" s="303" t="str">
        <f>IFERROR(LARGE('N 45-59'!$AF$300:$AF$375,AM$30),"")</f>
        <v/>
      </c>
      <c r="AN133" s="303" t="str">
        <f>IFERROR(LARGE('N 45-59'!$AF$300:$AF$375,AN$30),"")</f>
        <v/>
      </c>
      <c r="AO133" s="303" t="str">
        <f>IFERROR(LARGE('N 45-59'!$AF$300:$AF$375,AO$30),"")</f>
        <v/>
      </c>
      <c r="AP133" s="303" t="str">
        <f>IFERROR(LARGE('N 45-59'!$AF$300:$AF$375,AP$30),"")</f>
        <v/>
      </c>
      <c r="AQ133" s="303" t="str">
        <f>IFERROR(LARGE('N 45-59'!$AF$300:$AF$375,AQ$30),"")</f>
        <v/>
      </c>
    </row>
    <row r="134" spans="1:43" hidden="1" x14ac:dyDescent="0.2">
      <c r="B134" s="305" t="s">
        <v>114</v>
      </c>
      <c r="D134" s="303" t="str">
        <f>IFERROR(LARGE('N 60-69'!$AF$300:$AF$375,D$30),"")</f>
        <v/>
      </c>
      <c r="E134" s="303" t="str">
        <f>IFERROR(LARGE('N 60-69'!$AF$300:$AF$375,E$30),"")</f>
        <v/>
      </c>
      <c r="F134" s="303" t="str">
        <f>IFERROR(LARGE('N 60-69'!$AF$300:$AF$375,F$30),"")</f>
        <v/>
      </c>
      <c r="G134" s="303" t="str">
        <f>IFERROR(LARGE('N 60-69'!$AF$300:$AF$375,G$30),"")</f>
        <v/>
      </c>
      <c r="H134" s="303" t="str">
        <f>IFERROR(LARGE('N 60-69'!$AF$300:$AF$375,H$30),"")</f>
        <v/>
      </c>
      <c r="I134" s="303" t="str">
        <f>IFERROR(LARGE('N 60-69'!$AF$300:$AF$375,I$30),"")</f>
        <v/>
      </c>
      <c r="J134" s="303" t="str">
        <f>IFERROR(LARGE('N 60-69'!$AF$300:$AF$375,J$30),"")</f>
        <v/>
      </c>
      <c r="K134" s="303" t="str">
        <f>IFERROR(LARGE('N 60-69'!$AF$300:$AF$375,K$30),"")</f>
        <v/>
      </c>
      <c r="L134" s="303" t="str">
        <f>IFERROR(LARGE('N 60-69'!$AF$300:$AF$375,L$30),"")</f>
        <v/>
      </c>
      <c r="M134" s="303" t="str">
        <f>IFERROR(LARGE('N 60-69'!$AF$300:$AF$375,M$30),"")</f>
        <v/>
      </c>
      <c r="N134" s="303" t="str">
        <f>IFERROR(LARGE('N 60-69'!$AF$300:$AF$375,N$30),"")</f>
        <v/>
      </c>
      <c r="O134" s="303" t="str">
        <f>IFERROR(LARGE('N 60-69'!$AF$300:$AF$375,O$30),"")</f>
        <v/>
      </c>
      <c r="P134" s="303" t="str">
        <f>IFERROR(LARGE('N 60-69'!$AF$300:$AF$375,P$30),"")</f>
        <v/>
      </c>
      <c r="Q134" s="303" t="str">
        <f>IFERROR(LARGE('N 60-69'!$AF$300:$AF$375,Q$30),"")</f>
        <v/>
      </c>
      <c r="R134" s="303" t="str">
        <f>IFERROR(LARGE('N 60-69'!$AF$300:$AF$375,R$30),"")</f>
        <v/>
      </c>
      <c r="S134" s="303" t="str">
        <f>IFERROR(LARGE('N 60-69'!$AF$300:$AF$375,S$30),"")</f>
        <v/>
      </c>
      <c r="T134" s="303" t="str">
        <f>IFERROR(LARGE('N 60-69'!$AF$300:$AF$375,T$30),"")</f>
        <v/>
      </c>
      <c r="U134" s="303" t="str">
        <f>IFERROR(LARGE('N 60-69'!$AF$300:$AF$375,U$30),"")</f>
        <v/>
      </c>
      <c r="V134" s="303" t="str">
        <f>IFERROR(LARGE('N 60-69'!$AF$300:$AF$375,V$30),"")</f>
        <v/>
      </c>
      <c r="W134" s="303" t="str">
        <f>IFERROR(LARGE('N 60-69'!$AF$300:$AF$375,W$30),"")</f>
        <v/>
      </c>
      <c r="X134" s="303" t="str">
        <f>IFERROR(LARGE('N 60-69'!$AF$300:$AF$375,X$30),"")</f>
        <v/>
      </c>
      <c r="Y134" s="303" t="str">
        <f>IFERROR(LARGE('N 60-69'!$AF$300:$AF$375,Y$30),"")</f>
        <v/>
      </c>
      <c r="Z134" s="303" t="str">
        <f>IFERROR(LARGE('N 60-69'!$AF$300:$AF$375,Z$30),"")</f>
        <v/>
      </c>
      <c r="AA134" s="303" t="str">
        <f>IFERROR(LARGE('N 60-69'!$AF$300:$AF$375,AA$30),"")</f>
        <v/>
      </c>
      <c r="AB134" s="303" t="str">
        <f>IFERROR(LARGE('N 60-69'!$AF$300:$AF$375,AB$30),"")</f>
        <v/>
      </c>
      <c r="AC134" s="303" t="str">
        <f>IFERROR(LARGE('N 60-69'!$AF$300:$AF$375,AC$30),"")</f>
        <v/>
      </c>
      <c r="AD134" s="303" t="str">
        <f>IFERROR(LARGE('N 60-69'!$AF$300:$AF$375,AD$30),"")</f>
        <v/>
      </c>
      <c r="AE134" s="303" t="str">
        <f>IFERROR(LARGE('N 60-69'!$AF$300:$AF$375,AE$30),"")</f>
        <v/>
      </c>
      <c r="AF134" s="303" t="str">
        <f>IFERROR(LARGE('N 60-69'!$AF$300:$AF$375,AF$30),"")</f>
        <v/>
      </c>
      <c r="AG134" s="303" t="str">
        <f>IFERROR(LARGE('N 60-69'!$AF$300:$AF$375,AG$30),"")</f>
        <v/>
      </c>
      <c r="AH134" s="303" t="str">
        <f>IFERROR(LARGE('N 60-69'!$AF$300:$AF$375,AH$30),"")</f>
        <v/>
      </c>
      <c r="AI134" s="303" t="str">
        <f>IFERROR(LARGE('N 60-69'!$AF$300:$AF$375,AI$30),"")</f>
        <v/>
      </c>
      <c r="AJ134" s="303" t="str">
        <f>IFERROR(LARGE('N 60-69'!$AF$300:$AF$375,AJ$30),"")</f>
        <v/>
      </c>
      <c r="AK134" s="303" t="str">
        <f>IFERROR(LARGE('N 60-69'!$AF$300:$AF$375,AK$30),"")</f>
        <v/>
      </c>
      <c r="AL134" s="303" t="str">
        <f>IFERROR(LARGE('N 60-69'!$AF$300:$AF$375,AL$30),"")</f>
        <v/>
      </c>
      <c r="AM134" s="303" t="str">
        <f>IFERROR(LARGE('N 60-69'!$AF$300:$AF$375,AM$30),"")</f>
        <v/>
      </c>
      <c r="AN134" s="303" t="str">
        <f>IFERROR(LARGE('N 60-69'!$AF$300:$AF$375,AN$30),"")</f>
        <v/>
      </c>
      <c r="AO134" s="303" t="str">
        <f>IFERROR(LARGE('N 60-69'!$AF$300:$AF$375,AO$30),"")</f>
        <v/>
      </c>
      <c r="AP134" s="303" t="str">
        <f>IFERROR(LARGE('N 60-69'!$AF$300:$AF$375,AP$30),"")</f>
        <v/>
      </c>
      <c r="AQ134" s="303" t="str">
        <f>IFERROR(LARGE('N 60-69'!$AF$300:$AF$375,AQ$30),"")</f>
        <v/>
      </c>
    </row>
    <row r="135" spans="1:43" hidden="1" x14ac:dyDescent="0.2">
      <c r="B135" s="305" t="s">
        <v>205</v>
      </c>
      <c r="D135" s="303">
        <f>IFERROR(LARGE('N 70+'!$AF$300:$AF$375,D$30),"")</f>
        <v>6.0000200000000001</v>
      </c>
      <c r="E135" s="303" t="str">
        <f>IFERROR(LARGE('N 70+'!$AF$300:$AF$375,E$30),"")</f>
        <v/>
      </c>
      <c r="F135" s="303" t="str">
        <f>IFERROR(LARGE('N 70+'!$AF$300:$AF$375,F$30),"")</f>
        <v/>
      </c>
      <c r="G135" s="303" t="str">
        <f>IFERROR(LARGE('N 70+'!$AF$300:$AF$375,G$30),"")</f>
        <v/>
      </c>
      <c r="H135" s="303" t="str">
        <f>IFERROR(LARGE('N 70+'!$AF$300:$AF$375,H$30),"")</f>
        <v/>
      </c>
      <c r="I135" s="303" t="str">
        <f>IFERROR(LARGE('N 70+'!$AF$300:$AF$375,I$30),"")</f>
        <v/>
      </c>
      <c r="J135" s="303" t="str">
        <f>IFERROR(LARGE('N 70+'!$AF$300:$AF$375,J$30),"")</f>
        <v/>
      </c>
      <c r="K135" s="303" t="str">
        <f>IFERROR(LARGE('N 70+'!$AF$300:$AF$375,K$30),"")</f>
        <v/>
      </c>
      <c r="L135" s="303" t="str">
        <f>IFERROR(LARGE('N 70+'!$AF$300:$AF$375,L$30),"")</f>
        <v/>
      </c>
      <c r="M135" s="303" t="str">
        <f>IFERROR(LARGE('N 70+'!$AF$300:$AF$375,M$30),"")</f>
        <v/>
      </c>
      <c r="N135" s="303" t="str">
        <f>IFERROR(LARGE('N 70+'!$AF$300:$AF$375,N$30),"")</f>
        <v/>
      </c>
      <c r="O135" s="303" t="str">
        <f>IFERROR(LARGE('N 70+'!$AF$300:$AF$375,O$30),"")</f>
        <v/>
      </c>
      <c r="P135" s="303" t="str">
        <f>IFERROR(LARGE('N 70+'!$AF$300:$AF$375,P$30),"")</f>
        <v/>
      </c>
      <c r="Q135" s="303" t="str">
        <f>IFERROR(LARGE('N 70+'!$AF$300:$AF$375,Q$30),"")</f>
        <v/>
      </c>
      <c r="R135" s="303" t="str">
        <f>IFERROR(LARGE('N 70+'!$AF$300:$AF$375,R$30),"")</f>
        <v/>
      </c>
      <c r="S135" s="303" t="str">
        <f>IFERROR(LARGE('N 70+'!$AF$300:$AF$375,S$30),"")</f>
        <v/>
      </c>
      <c r="T135" s="303" t="str">
        <f>IFERROR(LARGE('N 70+'!$AF$300:$AF$375,T$30),"")</f>
        <v/>
      </c>
      <c r="U135" s="303" t="str">
        <f>IFERROR(LARGE('N 70+'!$AF$300:$AF$375,U$30),"")</f>
        <v/>
      </c>
      <c r="V135" s="303" t="str">
        <f>IFERROR(LARGE('N 70+'!$AF$300:$AF$375,V$30),"")</f>
        <v/>
      </c>
      <c r="W135" s="303" t="str">
        <f>IFERROR(LARGE('N 70+'!$AF$300:$AF$375,W$30),"")</f>
        <v/>
      </c>
      <c r="X135" s="303" t="str">
        <f>IFERROR(LARGE('N 70+'!$AF$300:$AF$375,X$30),"")</f>
        <v/>
      </c>
      <c r="Y135" s="303" t="str">
        <f>IFERROR(LARGE('N 70+'!$AF$300:$AF$375,Y$30),"")</f>
        <v/>
      </c>
      <c r="Z135" s="303" t="str">
        <f>IFERROR(LARGE('N 70+'!$AF$300:$AF$375,Z$30),"")</f>
        <v/>
      </c>
      <c r="AA135" s="303" t="str">
        <f>IFERROR(LARGE('N 70+'!$AF$300:$AF$375,AA$30),"")</f>
        <v/>
      </c>
      <c r="AB135" s="303" t="str">
        <f>IFERROR(LARGE('N 70+'!$AF$300:$AF$375,AB$30),"")</f>
        <v/>
      </c>
      <c r="AC135" s="303" t="str">
        <f>IFERROR(LARGE('N 70+'!$AF$300:$AF$375,AC$30),"")</f>
        <v/>
      </c>
      <c r="AD135" s="303" t="str">
        <f>IFERROR(LARGE('N 70+'!$AF$300:$AF$375,AD$30),"")</f>
        <v/>
      </c>
      <c r="AE135" s="303" t="str">
        <f>IFERROR(LARGE('N 70+'!$AF$300:$AF$375,AE$30),"")</f>
        <v/>
      </c>
      <c r="AF135" s="303" t="str">
        <f>IFERROR(LARGE('N 70+'!$AF$300:$AF$375,AF$30),"")</f>
        <v/>
      </c>
      <c r="AG135" s="303" t="str">
        <f>IFERROR(LARGE('N 70+'!$AF$300:$AF$375,AG$30),"")</f>
        <v/>
      </c>
      <c r="AH135" s="303" t="str">
        <f>IFERROR(LARGE('N 70+'!$AF$300:$AF$375,AH$30),"")</f>
        <v/>
      </c>
      <c r="AI135" s="303" t="str">
        <f>IFERROR(LARGE('N 70+'!$AF$300:$AF$375,AI$30),"")</f>
        <v/>
      </c>
      <c r="AJ135" s="303" t="str">
        <f>IFERROR(LARGE('N 70+'!$AF$300:$AF$375,AJ$30),"")</f>
        <v/>
      </c>
      <c r="AK135" s="303" t="str">
        <f>IFERROR(LARGE('N 70+'!$AF$300:$AF$375,AK$30),"")</f>
        <v/>
      </c>
      <c r="AL135" s="303" t="str">
        <f>IFERROR(LARGE('N 70+'!$AF$300:$AF$375,AL$30),"")</f>
        <v/>
      </c>
      <c r="AM135" s="303" t="str">
        <f>IFERROR(LARGE('N 70+'!$AF$300:$AF$375,AM$30),"")</f>
        <v/>
      </c>
      <c r="AN135" s="303" t="str">
        <f>IFERROR(LARGE('N 70+'!$AF$300:$AF$375,AN$30),"")</f>
        <v/>
      </c>
      <c r="AO135" s="303" t="str">
        <f>IFERROR(LARGE('N 70+'!$AF$300:$AF$375,AO$30),"")</f>
        <v/>
      </c>
      <c r="AP135" s="303" t="str">
        <f>IFERROR(LARGE('N 70+'!$AF$300:$AF$375,AP$30),"")</f>
        <v/>
      </c>
      <c r="AQ135" s="303" t="str">
        <f>IFERROR(LARGE('N 70+'!$AF$300:$AF$375,AQ$30),"")</f>
        <v/>
      </c>
    </row>
    <row r="136" spans="1:43" hidden="1" x14ac:dyDescent="0.2">
      <c r="A136" s="301" t="s">
        <v>130</v>
      </c>
      <c r="B136" s="304" t="s">
        <v>111</v>
      </c>
      <c r="D136" s="303" t="str">
        <f>IFERROR(LARGE('M 35-49'!$AG$300:$AG$375,D$30),"")</f>
        <v/>
      </c>
      <c r="E136" s="303" t="str">
        <f>IFERROR(LARGE('M 35-49'!$AG$300:$AG$375,E$30),"")</f>
        <v/>
      </c>
      <c r="F136" s="303" t="str">
        <f>IFERROR(LARGE('M 35-49'!$AG$300:$AG$375,F$30),"")</f>
        <v/>
      </c>
      <c r="G136" s="303" t="str">
        <f>IFERROR(LARGE('M 35-49'!$AG$300:$AG$375,G$30),"")</f>
        <v/>
      </c>
      <c r="H136" s="303" t="str">
        <f>IFERROR(LARGE('M 35-49'!$AG$300:$AG$375,H$30),"")</f>
        <v/>
      </c>
      <c r="I136" s="303" t="str">
        <f>IFERROR(LARGE('M 35-49'!$AG$300:$AG$375,I$30),"")</f>
        <v/>
      </c>
      <c r="J136" s="303" t="str">
        <f>IFERROR(LARGE('M 35-49'!$AG$300:$AG$375,J$30),"")</f>
        <v/>
      </c>
      <c r="K136" s="303" t="str">
        <f>IFERROR(LARGE('M 35-49'!$AG$300:$AG$375,K$30),"")</f>
        <v/>
      </c>
      <c r="L136" s="303" t="str">
        <f>IFERROR(LARGE('M 35-49'!$AG$300:$AG$375,L$30),"")</f>
        <v/>
      </c>
      <c r="M136" s="303" t="str">
        <f>IFERROR(LARGE('M 35-49'!$AG$300:$AG$375,M$30),"")</f>
        <v/>
      </c>
      <c r="N136" s="303" t="str">
        <f>IFERROR(LARGE('M 35-49'!$AG$300:$AG$375,N$30),"")</f>
        <v/>
      </c>
      <c r="O136" s="303" t="str">
        <f>IFERROR(LARGE('M 35-49'!$AG$300:$AG$375,O$30),"")</f>
        <v/>
      </c>
      <c r="P136" s="303" t="str">
        <f>IFERROR(LARGE('M 35-49'!$AG$300:$AG$375,P$30),"")</f>
        <v/>
      </c>
      <c r="Q136" s="303" t="str">
        <f>IFERROR(LARGE('M 35-49'!$AG$300:$AG$375,Q$30),"")</f>
        <v/>
      </c>
      <c r="R136" s="303" t="str">
        <f>IFERROR(LARGE('M 35-49'!$AG$300:$AG$375,R$30),"")</f>
        <v/>
      </c>
      <c r="S136" s="303" t="str">
        <f>IFERROR(LARGE('M 35-49'!$AG$300:$AG$375,S$30),"")</f>
        <v/>
      </c>
      <c r="T136" s="303" t="str">
        <f>IFERROR(LARGE('M 35-49'!$AG$300:$AG$375,T$30),"")</f>
        <v/>
      </c>
      <c r="U136" s="303" t="str">
        <f>IFERROR(LARGE('M 35-49'!$AG$300:$AG$375,U$30),"")</f>
        <v/>
      </c>
      <c r="V136" s="303" t="str">
        <f>IFERROR(LARGE('M 35-49'!$AG$300:$AG$375,V$30),"")</f>
        <v/>
      </c>
      <c r="W136" s="303" t="str">
        <f>IFERROR(LARGE('M 35-49'!$AG$300:$AG$375,W$30),"")</f>
        <v/>
      </c>
      <c r="X136" s="303" t="str">
        <f>IFERROR(LARGE('M 35-49'!$AG$300:$AG$375,X$30),"")</f>
        <v/>
      </c>
      <c r="Y136" s="303" t="str">
        <f>IFERROR(LARGE('M 35-49'!$AG$300:$AG$375,Y$30),"")</f>
        <v/>
      </c>
      <c r="Z136" s="303" t="str">
        <f>IFERROR(LARGE('M 35-49'!$AG$300:$AG$375,Z$30),"")</f>
        <v/>
      </c>
      <c r="AA136" s="303" t="str">
        <f>IFERROR(LARGE('M 35-49'!$AG$300:$AG$375,AA$30),"")</f>
        <v/>
      </c>
      <c r="AB136" s="303" t="str">
        <f>IFERROR(LARGE('M 35-49'!$AG$300:$AG$375,AB$30),"")</f>
        <v/>
      </c>
      <c r="AC136" s="303" t="str">
        <f>IFERROR(LARGE('M 35-49'!$AG$300:$AG$375,AC$30),"")</f>
        <v/>
      </c>
      <c r="AD136" s="303" t="str">
        <f>IFERROR(LARGE('M 35-49'!$AG$300:$AG$375,AD$30),"")</f>
        <v/>
      </c>
      <c r="AE136" s="303" t="str">
        <f>IFERROR(LARGE('M 35-49'!$AG$300:$AG$375,AE$30),"")</f>
        <v/>
      </c>
      <c r="AF136" s="303" t="str">
        <f>IFERROR(LARGE('M 35-49'!$AG$300:$AG$375,AF$30),"")</f>
        <v/>
      </c>
      <c r="AG136" s="303" t="str">
        <f>IFERROR(LARGE('M 35-49'!$AG$300:$AG$375,AG$30),"")</f>
        <v/>
      </c>
      <c r="AH136" s="303" t="str">
        <f>IFERROR(LARGE('M 35-49'!$AG$300:$AG$375,AH$30),"")</f>
        <v/>
      </c>
      <c r="AI136" s="303" t="str">
        <f>IFERROR(LARGE('M 35-49'!$AG$300:$AG$375,AI$30),"")</f>
        <v/>
      </c>
      <c r="AJ136" s="303" t="str">
        <f>IFERROR(LARGE('M 35-49'!$AG$300:$AG$375,AJ$30),"")</f>
        <v/>
      </c>
      <c r="AK136" s="303" t="str">
        <f>IFERROR(LARGE('M 35-49'!$AG$300:$AG$375,AK$30),"")</f>
        <v/>
      </c>
      <c r="AL136" s="303" t="str">
        <f>IFERROR(LARGE('M 35-49'!$AG$300:$AG$375,AL$30),"")</f>
        <v/>
      </c>
      <c r="AM136" s="303" t="str">
        <f>IFERROR(LARGE('M 35-49'!$AG$300:$AG$375,AM$30),"")</f>
        <v/>
      </c>
      <c r="AN136" s="303" t="str">
        <f>IFERROR(LARGE('M 35-49'!$AG$300:$AG$375,AN$30),"")</f>
        <v/>
      </c>
      <c r="AO136" s="303" t="str">
        <f>IFERROR(LARGE('M 35-49'!$AG$300:$AG$375,AO$30),"")</f>
        <v/>
      </c>
      <c r="AP136" s="303" t="str">
        <f>IFERROR(LARGE('M 35-49'!$AG$300:$AG$375,AP$30),"")</f>
        <v/>
      </c>
      <c r="AQ136" s="303" t="str">
        <f>IFERROR(LARGE('M 35-49'!$AG$300:$AG$375,AQ$30),"")</f>
        <v/>
      </c>
    </row>
    <row r="137" spans="1:43" hidden="1" x14ac:dyDescent="0.2">
      <c r="B137" s="304" t="s">
        <v>112</v>
      </c>
      <c r="D137" s="303" t="str">
        <f>IFERROR(LARGE('M 50-59'!$AG$300:$AG$375,D$30),"")</f>
        <v/>
      </c>
      <c r="E137" s="303" t="str">
        <f>IFERROR(LARGE('M 50-59'!$AG$300:$AG$375,E$30),"")</f>
        <v/>
      </c>
      <c r="F137" s="303" t="str">
        <f>IFERROR(LARGE('M 50-59'!$AG$300:$AG$375,F$30),"")</f>
        <v/>
      </c>
      <c r="G137" s="303" t="str">
        <f>IFERROR(LARGE('M 50-59'!$AG$300:$AG$375,G$30),"")</f>
        <v/>
      </c>
      <c r="H137" s="303" t="str">
        <f>IFERROR(LARGE('M 50-59'!$AG$300:$AG$375,H$30),"")</f>
        <v/>
      </c>
      <c r="I137" s="303" t="str">
        <f>IFERROR(LARGE('M 50-59'!$AG$300:$AG$375,I$30),"")</f>
        <v/>
      </c>
      <c r="J137" s="303" t="str">
        <f>IFERROR(LARGE('M 50-59'!$AG$300:$AG$375,J$30),"")</f>
        <v/>
      </c>
      <c r="K137" s="303" t="str">
        <f>IFERROR(LARGE('M 50-59'!$AG$300:$AG$375,K$30),"")</f>
        <v/>
      </c>
      <c r="L137" s="303" t="str">
        <f>IFERROR(LARGE('M 50-59'!$AG$300:$AG$375,L$30),"")</f>
        <v/>
      </c>
      <c r="M137" s="303" t="str">
        <f>IFERROR(LARGE('M 50-59'!$AG$300:$AG$375,M$30),"")</f>
        <v/>
      </c>
      <c r="N137" s="303" t="str">
        <f>IFERROR(LARGE('M 50-59'!$AG$300:$AG$375,N$30),"")</f>
        <v/>
      </c>
      <c r="O137" s="303" t="str">
        <f>IFERROR(LARGE('M 50-59'!$AG$300:$AG$375,O$30),"")</f>
        <v/>
      </c>
      <c r="P137" s="303" t="str">
        <f>IFERROR(LARGE('M 50-59'!$AG$300:$AG$375,P$30),"")</f>
        <v/>
      </c>
      <c r="Q137" s="303" t="str">
        <f>IFERROR(LARGE('M 50-59'!$AG$300:$AG$375,Q$30),"")</f>
        <v/>
      </c>
      <c r="R137" s="303" t="str">
        <f>IFERROR(LARGE('M 50-59'!$AG$300:$AG$375,R$30),"")</f>
        <v/>
      </c>
      <c r="S137" s="303" t="str">
        <f>IFERROR(LARGE('M 50-59'!$AG$300:$AG$375,S$30),"")</f>
        <v/>
      </c>
      <c r="T137" s="303" t="str">
        <f>IFERROR(LARGE('M 50-59'!$AG$300:$AG$375,T$30),"")</f>
        <v/>
      </c>
      <c r="U137" s="303" t="str">
        <f>IFERROR(LARGE('M 50-59'!$AG$300:$AG$375,U$30),"")</f>
        <v/>
      </c>
      <c r="V137" s="303" t="str">
        <f>IFERROR(LARGE('M 50-59'!$AG$300:$AG$375,V$30),"")</f>
        <v/>
      </c>
      <c r="W137" s="303" t="str">
        <f>IFERROR(LARGE('M 50-59'!$AG$300:$AG$375,W$30),"")</f>
        <v/>
      </c>
      <c r="X137" s="303" t="str">
        <f>IFERROR(LARGE('M 50-59'!$AG$300:$AG$375,X$30),"")</f>
        <v/>
      </c>
      <c r="Y137" s="303" t="str">
        <f>IFERROR(LARGE('M 50-59'!$AG$300:$AG$375,Y$30),"")</f>
        <v/>
      </c>
      <c r="Z137" s="303" t="str">
        <f>IFERROR(LARGE('M 50-59'!$AG$300:$AG$375,Z$30),"")</f>
        <v/>
      </c>
      <c r="AA137" s="303" t="str">
        <f>IFERROR(LARGE('M 50-59'!$AG$300:$AG$375,AA$30),"")</f>
        <v/>
      </c>
      <c r="AB137" s="303" t="str">
        <f>IFERROR(LARGE('M 50-59'!$AG$300:$AG$375,AB$30),"")</f>
        <v/>
      </c>
      <c r="AC137" s="303" t="str">
        <f>IFERROR(LARGE('M 50-59'!$AG$300:$AG$375,AC$30),"")</f>
        <v/>
      </c>
      <c r="AD137" s="303" t="str">
        <f>IFERROR(LARGE('M 50-59'!$AG$300:$AG$375,AD$30),"")</f>
        <v/>
      </c>
      <c r="AE137" s="303" t="str">
        <f>IFERROR(LARGE('M 50-59'!$AG$300:$AG$375,AE$30),"")</f>
        <v/>
      </c>
      <c r="AF137" s="303" t="str">
        <f>IFERROR(LARGE('M 50-59'!$AG$300:$AG$375,AF$30),"")</f>
        <v/>
      </c>
      <c r="AG137" s="303" t="str">
        <f>IFERROR(LARGE('M 50-59'!$AG$300:$AG$375,AG$30),"")</f>
        <v/>
      </c>
      <c r="AH137" s="303" t="str">
        <f>IFERROR(LARGE('M 50-59'!$AG$300:$AG$375,AH$30),"")</f>
        <v/>
      </c>
      <c r="AI137" s="303" t="str">
        <f>IFERROR(LARGE('M 50-59'!$AG$300:$AG$375,AI$30),"")</f>
        <v/>
      </c>
      <c r="AJ137" s="303" t="str">
        <f>IFERROR(LARGE('M 50-59'!$AG$300:$AG$375,AJ$30),"")</f>
        <v/>
      </c>
      <c r="AK137" s="303" t="str">
        <f>IFERROR(LARGE('M 50-59'!$AG$300:$AG$375,AK$30),"")</f>
        <v/>
      </c>
      <c r="AL137" s="303" t="str">
        <f>IFERROR(LARGE('M 50-59'!$AG$300:$AG$375,AL$30),"")</f>
        <v/>
      </c>
      <c r="AM137" s="303" t="str">
        <f>IFERROR(LARGE('M 50-59'!$AG$300:$AG$375,AM$30),"")</f>
        <v/>
      </c>
      <c r="AN137" s="303" t="str">
        <f>IFERROR(LARGE('M 50-59'!$AG$300:$AG$375,AN$30),"")</f>
        <v/>
      </c>
      <c r="AO137" s="303" t="str">
        <f>IFERROR(LARGE('M 50-59'!$AG$300:$AG$375,AO$30),"")</f>
        <v/>
      </c>
      <c r="AP137" s="303" t="str">
        <f>IFERROR(LARGE('M 50-59'!$AG$300:$AG$375,AP$30),"")</f>
        <v/>
      </c>
      <c r="AQ137" s="303" t="str">
        <f>IFERROR(LARGE('M 50-59'!$AG$300:$AG$375,AQ$30),"")</f>
        <v/>
      </c>
    </row>
    <row r="138" spans="1:43" hidden="1" x14ac:dyDescent="0.2">
      <c r="B138" s="304" t="s">
        <v>113</v>
      </c>
      <c r="D138" s="303" t="str">
        <f>IFERROR(LARGE('M 60-69'!$AG$300:$AG$375,D$30),"")</f>
        <v/>
      </c>
      <c r="E138" s="303" t="str">
        <f>IFERROR(LARGE('M 60-69'!$AG$300:$AG$375,E$30),"")</f>
        <v/>
      </c>
      <c r="F138" s="303" t="str">
        <f>IFERROR(LARGE('M 60-69'!$AG$300:$AG$375,F$30),"")</f>
        <v/>
      </c>
      <c r="G138" s="303" t="str">
        <f>IFERROR(LARGE('M 60-69'!$AG$300:$AG$375,G$30),"")</f>
        <v/>
      </c>
      <c r="H138" s="303" t="str">
        <f>IFERROR(LARGE('M 60-69'!$AG$300:$AG$375,H$30),"")</f>
        <v/>
      </c>
      <c r="I138" s="303" t="str">
        <f>IFERROR(LARGE('M 60-69'!$AG$300:$AG$375,I$30),"")</f>
        <v/>
      </c>
      <c r="J138" s="303" t="str">
        <f>IFERROR(LARGE('M 60-69'!$AG$300:$AG$375,J$30),"")</f>
        <v/>
      </c>
      <c r="K138" s="303" t="str">
        <f>IFERROR(LARGE('M 60-69'!$AG$300:$AG$375,K$30),"")</f>
        <v/>
      </c>
      <c r="L138" s="303" t="str">
        <f>IFERROR(LARGE('M 60-69'!$AG$300:$AG$375,L$30),"")</f>
        <v/>
      </c>
      <c r="M138" s="303" t="str">
        <f>IFERROR(LARGE('M 60-69'!$AG$300:$AG$375,M$30),"")</f>
        <v/>
      </c>
      <c r="N138" s="303" t="str">
        <f>IFERROR(LARGE('M 60-69'!$AG$300:$AG$375,N$30),"")</f>
        <v/>
      </c>
      <c r="O138" s="303" t="str">
        <f>IFERROR(LARGE('M 60-69'!$AG$300:$AG$375,O$30),"")</f>
        <v/>
      </c>
      <c r="P138" s="303" t="str">
        <f>IFERROR(LARGE('M 60-69'!$AG$300:$AG$375,P$30),"")</f>
        <v/>
      </c>
      <c r="Q138" s="303" t="str">
        <f>IFERROR(LARGE('M 60-69'!$AG$300:$AG$375,Q$30),"")</f>
        <v/>
      </c>
      <c r="R138" s="303" t="str">
        <f>IFERROR(LARGE('M 60-69'!$AG$300:$AG$375,R$30),"")</f>
        <v/>
      </c>
      <c r="S138" s="303" t="str">
        <f>IFERROR(LARGE('M 60-69'!$AG$300:$AG$375,S$30),"")</f>
        <v/>
      </c>
      <c r="T138" s="303" t="str">
        <f>IFERROR(LARGE('M 60-69'!$AG$300:$AG$375,T$30),"")</f>
        <v/>
      </c>
      <c r="U138" s="303" t="str">
        <f>IFERROR(LARGE('M 60-69'!$AG$300:$AG$375,U$30),"")</f>
        <v/>
      </c>
      <c r="V138" s="303" t="str">
        <f>IFERROR(LARGE('M 60-69'!$AG$300:$AG$375,V$30),"")</f>
        <v/>
      </c>
      <c r="W138" s="303" t="str">
        <f>IFERROR(LARGE('M 60-69'!$AG$300:$AG$375,W$30),"")</f>
        <v/>
      </c>
      <c r="X138" s="303" t="str">
        <f>IFERROR(LARGE('M 60-69'!$AG$300:$AG$375,X$30),"")</f>
        <v/>
      </c>
      <c r="Y138" s="303" t="str">
        <f>IFERROR(LARGE('M 60-69'!$AG$300:$AG$375,Y$30),"")</f>
        <v/>
      </c>
      <c r="Z138" s="303" t="str">
        <f>IFERROR(LARGE('M 60-69'!$AG$300:$AG$375,Z$30),"")</f>
        <v/>
      </c>
      <c r="AA138" s="303" t="str">
        <f>IFERROR(LARGE('M 60-69'!$AG$300:$AG$375,AA$30),"")</f>
        <v/>
      </c>
      <c r="AB138" s="303" t="str">
        <f>IFERROR(LARGE('M 60-69'!$AG$300:$AG$375,AB$30),"")</f>
        <v/>
      </c>
      <c r="AC138" s="303" t="str">
        <f>IFERROR(LARGE('M 60-69'!$AG$300:$AG$375,AC$30),"")</f>
        <v/>
      </c>
      <c r="AD138" s="303" t="str">
        <f>IFERROR(LARGE('M 60-69'!$AG$300:$AG$375,AD$30),"")</f>
        <v/>
      </c>
      <c r="AE138" s="303" t="str">
        <f>IFERROR(LARGE('M 60-69'!$AG$300:$AG$375,AE$30),"")</f>
        <v/>
      </c>
      <c r="AF138" s="303" t="str">
        <f>IFERROR(LARGE('M 60-69'!$AG$300:$AG$375,AF$30),"")</f>
        <v/>
      </c>
      <c r="AG138" s="303" t="str">
        <f>IFERROR(LARGE('M 60-69'!$AG$300:$AG$375,AG$30),"")</f>
        <v/>
      </c>
      <c r="AH138" s="303" t="str">
        <f>IFERROR(LARGE('M 60-69'!$AG$300:$AG$375,AH$30),"")</f>
        <v/>
      </c>
      <c r="AI138" s="303" t="str">
        <f>IFERROR(LARGE('M 60-69'!$AG$300:$AG$375,AI$30),"")</f>
        <v/>
      </c>
      <c r="AJ138" s="303" t="str">
        <f>IFERROR(LARGE('M 60-69'!$AG$300:$AG$375,AJ$30),"")</f>
        <v/>
      </c>
      <c r="AK138" s="303" t="str">
        <f>IFERROR(LARGE('M 60-69'!$AG$300:$AG$375,AK$30),"")</f>
        <v/>
      </c>
      <c r="AL138" s="303" t="str">
        <f>IFERROR(LARGE('M 60-69'!$AG$300:$AG$375,AL$30),"")</f>
        <v/>
      </c>
      <c r="AM138" s="303" t="str">
        <f>IFERROR(LARGE('M 60-69'!$AG$300:$AG$375,AM$30),"")</f>
        <v/>
      </c>
      <c r="AN138" s="303" t="str">
        <f>IFERROR(LARGE('M 60-69'!$AG$300:$AG$375,AN$30),"")</f>
        <v/>
      </c>
      <c r="AO138" s="303" t="str">
        <f>IFERROR(LARGE('M 60-69'!$AG$300:$AG$375,AO$30),"")</f>
        <v/>
      </c>
      <c r="AP138" s="303" t="str">
        <f>IFERROR(LARGE('M 60-69'!$AG$300:$AG$375,AP$30),"")</f>
        <v/>
      </c>
      <c r="AQ138" s="303" t="str">
        <f>IFERROR(LARGE('M 60-69'!$AG$300:$AG$375,AQ$30),"")</f>
        <v/>
      </c>
    </row>
    <row r="139" spans="1:43" hidden="1" x14ac:dyDescent="0.2">
      <c r="B139" s="304" t="s">
        <v>202</v>
      </c>
      <c r="D139" s="303" t="str">
        <f>IFERROR(LARGE('M 70+'!$AF$300:$AF$375,D$30),"")</f>
        <v/>
      </c>
      <c r="E139" s="303" t="str">
        <f>IFERROR(LARGE('M 70+'!$AF$300:$AF$375,E$30),"")</f>
        <v/>
      </c>
      <c r="F139" s="303" t="str">
        <f>IFERROR(LARGE('M 70+'!$AF$300:$AF$375,F$30),"")</f>
        <v/>
      </c>
      <c r="G139" s="303" t="str">
        <f>IFERROR(LARGE('M 70+'!$AF$300:$AF$375,G$30),"")</f>
        <v/>
      </c>
      <c r="H139" s="303" t="str">
        <f>IFERROR(LARGE('M 70+'!$AF$300:$AF$375,H$30),"")</f>
        <v/>
      </c>
      <c r="I139" s="303" t="str">
        <f>IFERROR(LARGE('M 70+'!$AF$300:$AF$375,I$30),"")</f>
        <v/>
      </c>
      <c r="J139" s="303" t="str">
        <f>IFERROR(LARGE('M 70+'!$AF$300:$AF$375,J$30),"")</f>
        <v/>
      </c>
      <c r="K139" s="303" t="str">
        <f>IFERROR(LARGE('M 70+'!$AF$300:$AF$375,K$30),"")</f>
        <v/>
      </c>
      <c r="L139" s="303" t="str">
        <f>IFERROR(LARGE('M 70+'!$AF$300:$AF$375,L$30),"")</f>
        <v/>
      </c>
      <c r="M139" s="303" t="str">
        <f>IFERROR(LARGE('M 70+'!$AF$300:$AF$375,M$30),"")</f>
        <v/>
      </c>
      <c r="N139" s="303" t="str">
        <f>IFERROR(LARGE('M 70+'!$AF$300:$AF$375,N$30),"")</f>
        <v/>
      </c>
      <c r="O139" s="303" t="str">
        <f>IFERROR(LARGE('M 70+'!$AF$300:$AF$375,O$30),"")</f>
        <v/>
      </c>
      <c r="P139" s="303" t="str">
        <f>IFERROR(LARGE('M 70+'!$AF$300:$AF$375,P$30),"")</f>
        <v/>
      </c>
      <c r="Q139" s="303" t="str">
        <f>IFERROR(LARGE('M 70+'!$AF$300:$AF$375,Q$30),"")</f>
        <v/>
      </c>
      <c r="R139" s="303" t="str">
        <f>IFERROR(LARGE('M 70+'!$AF$300:$AF$375,R$30),"")</f>
        <v/>
      </c>
      <c r="S139" s="303" t="str">
        <f>IFERROR(LARGE('M 70+'!$AF$300:$AF$375,S$30),"")</f>
        <v/>
      </c>
      <c r="T139" s="303" t="str">
        <f>IFERROR(LARGE('M 70+'!$AF$300:$AF$375,T$30),"")</f>
        <v/>
      </c>
      <c r="U139" s="303" t="str">
        <f>IFERROR(LARGE('M 70+'!$AF$300:$AF$375,U$30),"")</f>
        <v/>
      </c>
      <c r="V139" s="303" t="str">
        <f>IFERROR(LARGE('M 70+'!$AF$300:$AF$375,V$30),"")</f>
        <v/>
      </c>
      <c r="W139" s="303" t="str">
        <f>IFERROR(LARGE('M 70+'!$AF$300:$AF$375,W$30),"")</f>
        <v/>
      </c>
      <c r="X139" s="303" t="str">
        <f>IFERROR(LARGE('M 70+'!$AF$300:$AF$375,X$30),"")</f>
        <v/>
      </c>
      <c r="Y139" s="303" t="str">
        <f>IFERROR(LARGE('M 70+'!$AF$300:$AF$375,Y$30),"")</f>
        <v/>
      </c>
      <c r="Z139" s="303" t="str">
        <f>IFERROR(LARGE('M 70+'!$AF$300:$AF$375,Z$30),"")</f>
        <v/>
      </c>
      <c r="AA139" s="303" t="str">
        <f>IFERROR(LARGE('M 70+'!$AF$300:$AF$375,AA$30),"")</f>
        <v/>
      </c>
      <c r="AB139" s="303" t="str">
        <f>IFERROR(LARGE('M 70+'!$AF$300:$AF$375,AB$30),"")</f>
        <v/>
      </c>
      <c r="AC139" s="303" t="str">
        <f>IFERROR(LARGE('M 70+'!$AF$300:$AF$375,AC$30),"")</f>
        <v/>
      </c>
      <c r="AD139" s="303" t="str">
        <f>IFERROR(LARGE('M 70+'!$AF$300:$AF$375,AD$30),"")</f>
        <v/>
      </c>
      <c r="AE139" s="303" t="str">
        <f>IFERROR(LARGE('M 70+'!$AF$300:$AF$375,AE$30),"")</f>
        <v/>
      </c>
      <c r="AF139" s="303" t="str">
        <f>IFERROR(LARGE('M 70+'!$AF$300:$AF$375,AF$30),"")</f>
        <v/>
      </c>
      <c r="AG139" s="303" t="str">
        <f>IFERROR(LARGE('M 70+'!$AF$300:$AF$375,AG$30),"")</f>
        <v/>
      </c>
      <c r="AH139" s="303" t="str">
        <f>IFERROR(LARGE('M 70+'!$AF$300:$AF$375,AH$30),"")</f>
        <v/>
      </c>
      <c r="AI139" s="303" t="str">
        <f>IFERROR(LARGE('M 70+'!$AF$300:$AF$375,AI$30),"")</f>
        <v/>
      </c>
      <c r="AJ139" s="303" t="str">
        <f>IFERROR(LARGE('M 70+'!$AF$300:$AF$375,AJ$30),"")</f>
        <v/>
      </c>
      <c r="AK139" s="303" t="str">
        <f>IFERROR(LARGE('M 70+'!$AF$300:$AF$375,AK$30),"")</f>
        <v/>
      </c>
      <c r="AL139" s="303" t="str">
        <f>IFERROR(LARGE('M 70+'!$AF$300:$AF$375,AL$30),"")</f>
        <v/>
      </c>
      <c r="AM139" s="303" t="str">
        <f>IFERROR(LARGE('M 70+'!$AF$300:$AF$375,AM$30),"")</f>
        <v/>
      </c>
      <c r="AN139" s="303" t="str">
        <f>IFERROR(LARGE('M 70+'!$AF$300:$AF$375,AN$30),"")</f>
        <v/>
      </c>
      <c r="AO139" s="303" t="str">
        <f>IFERROR(LARGE('M 70+'!$AF$300:$AF$375,AO$30),"")</f>
        <v/>
      </c>
      <c r="AP139" s="303" t="str">
        <f>IFERROR(LARGE('M 70+'!$AF$300:$AF$375,AP$30),"")</f>
        <v/>
      </c>
      <c r="AQ139" s="303" t="str">
        <f>IFERROR(LARGE('M 70+'!$AF$300:$AF$375,AQ$30),"")</f>
        <v/>
      </c>
    </row>
    <row r="140" spans="1:43" hidden="1" x14ac:dyDescent="0.2">
      <c r="B140" s="305" t="s">
        <v>203</v>
      </c>
      <c r="D140" s="303" t="str">
        <f>IFERROR(LARGE('N 35-44'!$AG$300:$AG$375,D$30),"")</f>
        <v/>
      </c>
      <c r="E140" s="303" t="str">
        <f>IFERROR(LARGE('N 35-44'!$AG$300:$AG$375,E$30),"")</f>
        <v/>
      </c>
      <c r="F140" s="303" t="str">
        <f>IFERROR(LARGE('N 35-44'!$AG$300:$AG$375,F$30),"")</f>
        <v/>
      </c>
      <c r="G140" s="303" t="str">
        <f>IFERROR(LARGE('N 35-44'!$AG$300:$AG$375,G$30),"")</f>
        <v/>
      </c>
      <c r="H140" s="303" t="str">
        <f>IFERROR(LARGE('N 35-44'!$AG$300:$AG$375,H$30),"")</f>
        <v/>
      </c>
      <c r="I140" s="303" t="str">
        <f>IFERROR(LARGE('N 35-44'!$AG$300:$AG$375,I$30),"")</f>
        <v/>
      </c>
      <c r="J140" s="303" t="str">
        <f>IFERROR(LARGE('N 35-44'!$AG$300:$AG$375,J$30),"")</f>
        <v/>
      </c>
      <c r="K140" s="303" t="str">
        <f>IFERROR(LARGE('N 35-44'!$AG$300:$AG$375,K$30),"")</f>
        <v/>
      </c>
      <c r="L140" s="303" t="str">
        <f>IFERROR(LARGE('N 35-44'!$AG$300:$AG$375,L$30),"")</f>
        <v/>
      </c>
      <c r="M140" s="303" t="str">
        <f>IFERROR(LARGE('N 35-44'!$AG$300:$AG$375,M$30),"")</f>
        <v/>
      </c>
      <c r="N140" s="303" t="str">
        <f>IFERROR(LARGE('N 35-44'!$AG$300:$AG$375,N$30),"")</f>
        <v/>
      </c>
      <c r="O140" s="303" t="str">
        <f>IFERROR(LARGE('N 35-44'!$AG$300:$AG$375,O$30),"")</f>
        <v/>
      </c>
      <c r="P140" s="303" t="str">
        <f>IFERROR(LARGE('N 35-44'!$AG$300:$AG$375,P$30),"")</f>
        <v/>
      </c>
      <c r="Q140" s="303" t="str">
        <f>IFERROR(LARGE('N 35-44'!$AG$300:$AG$375,Q$30),"")</f>
        <v/>
      </c>
      <c r="R140" s="303" t="str">
        <f>IFERROR(LARGE('N 35-44'!$AG$300:$AG$375,R$30),"")</f>
        <v/>
      </c>
      <c r="S140" s="303" t="str">
        <f>IFERROR(LARGE('N 35-44'!$AG$300:$AG$375,S$30),"")</f>
        <v/>
      </c>
      <c r="T140" s="303" t="str">
        <f>IFERROR(LARGE('N 35-44'!$AG$300:$AG$375,T$30),"")</f>
        <v/>
      </c>
      <c r="U140" s="303" t="str">
        <f>IFERROR(LARGE('N 35-44'!$AG$300:$AG$375,U$30),"")</f>
        <v/>
      </c>
      <c r="V140" s="303" t="str">
        <f>IFERROR(LARGE('N 35-44'!$AG$300:$AG$375,V$30),"")</f>
        <v/>
      </c>
      <c r="W140" s="303" t="str">
        <f>IFERROR(LARGE('N 35-44'!$AG$300:$AG$375,W$30),"")</f>
        <v/>
      </c>
      <c r="X140" s="303" t="str">
        <f>IFERROR(LARGE('N 35-44'!$AG$300:$AG$375,X$30),"")</f>
        <v/>
      </c>
      <c r="Y140" s="303" t="str">
        <f>IFERROR(LARGE('N 35-44'!$AG$300:$AG$375,Y$30),"")</f>
        <v/>
      </c>
      <c r="Z140" s="303" t="str">
        <f>IFERROR(LARGE('N 35-44'!$AG$300:$AG$375,Z$30),"")</f>
        <v/>
      </c>
      <c r="AA140" s="303" t="str">
        <f>IFERROR(LARGE('N 35-44'!$AG$300:$AG$375,AA$30),"")</f>
        <v/>
      </c>
      <c r="AB140" s="303" t="str">
        <f>IFERROR(LARGE('N 35-44'!$AG$300:$AG$375,AB$30),"")</f>
        <v/>
      </c>
      <c r="AC140" s="303" t="str">
        <f>IFERROR(LARGE('N 35-44'!$AG$300:$AG$375,AC$30),"")</f>
        <v/>
      </c>
      <c r="AD140" s="303" t="str">
        <f>IFERROR(LARGE('N 35-44'!$AG$300:$AG$375,AD$30),"")</f>
        <v/>
      </c>
      <c r="AE140" s="303" t="str">
        <f>IFERROR(LARGE('N 35-44'!$AG$300:$AG$375,AE$30),"")</f>
        <v/>
      </c>
      <c r="AF140" s="303" t="str">
        <f>IFERROR(LARGE('N 35-44'!$AG$300:$AG$375,AF$30),"")</f>
        <v/>
      </c>
      <c r="AG140" s="303" t="str">
        <f>IFERROR(LARGE('N 35-44'!$AG$300:$AG$375,AG$30),"")</f>
        <v/>
      </c>
      <c r="AH140" s="303" t="str">
        <f>IFERROR(LARGE('N 35-44'!$AG$300:$AG$375,AH$30),"")</f>
        <v/>
      </c>
      <c r="AI140" s="303" t="str">
        <f>IFERROR(LARGE('N 35-44'!$AG$300:$AG$375,AI$30),"")</f>
        <v/>
      </c>
      <c r="AJ140" s="303" t="str">
        <f>IFERROR(LARGE('N 35-44'!$AG$300:$AG$375,AJ$30),"")</f>
        <v/>
      </c>
      <c r="AK140" s="303" t="str">
        <f>IFERROR(LARGE('N 35-44'!$AG$300:$AG$375,AK$30),"")</f>
        <v/>
      </c>
      <c r="AL140" s="303" t="str">
        <f>IFERROR(LARGE('N 35-44'!$AG$300:$AG$375,AL$30),"")</f>
        <v/>
      </c>
      <c r="AM140" s="303" t="str">
        <f>IFERROR(LARGE('N 35-44'!$AG$300:$AG$375,AM$30),"")</f>
        <v/>
      </c>
      <c r="AN140" s="303" t="str">
        <f>IFERROR(LARGE('N 35-44'!$AG$300:$AG$375,AN$30),"")</f>
        <v/>
      </c>
      <c r="AO140" s="303" t="str">
        <f>IFERROR(LARGE('N 35-44'!$AG$300:$AG$375,AO$30),"")</f>
        <v/>
      </c>
      <c r="AP140" s="303" t="str">
        <f>IFERROR(LARGE('N 35-44'!$AG$300:$AG$375,AP$30),"")</f>
        <v/>
      </c>
      <c r="AQ140" s="303" t="str">
        <f>IFERROR(LARGE('N 35-44'!$AG$300:$AG$375,AQ$30),"")</f>
        <v/>
      </c>
    </row>
    <row r="141" spans="1:43" hidden="1" x14ac:dyDescent="0.2">
      <c r="B141" s="305" t="s">
        <v>204</v>
      </c>
      <c r="D141" s="303" t="str">
        <f>IFERROR(LARGE('N 45-59'!$AG$300:$AG$375,D$30),"")</f>
        <v/>
      </c>
      <c r="E141" s="303" t="str">
        <f>IFERROR(LARGE('N 45-59'!$AG$300:$AG$375,E$30),"")</f>
        <v/>
      </c>
      <c r="F141" s="303" t="str">
        <f>IFERROR(LARGE('N 45-59'!$AG$300:$AG$375,F$30),"")</f>
        <v/>
      </c>
      <c r="G141" s="303" t="str">
        <f>IFERROR(LARGE('N 45-59'!$AG$300:$AG$375,G$30),"")</f>
        <v/>
      </c>
      <c r="H141" s="303" t="str">
        <f>IFERROR(LARGE('N 45-59'!$AG$300:$AG$375,H$30),"")</f>
        <v/>
      </c>
      <c r="I141" s="303" t="str">
        <f>IFERROR(LARGE('N 45-59'!$AG$300:$AG$375,I$30),"")</f>
        <v/>
      </c>
      <c r="J141" s="303" t="str">
        <f>IFERROR(LARGE('N 45-59'!$AG$300:$AG$375,J$30),"")</f>
        <v/>
      </c>
      <c r="K141" s="303" t="str">
        <f>IFERROR(LARGE('N 45-59'!$AG$300:$AG$375,K$30),"")</f>
        <v/>
      </c>
      <c r="L141" s="303" t="str">
        <f>IFERROR(LARGE('N 45-59'!$AG$300:$AG$375,L$30),"")</f>
        <v/>
      </c>
      <c r="M141" s="303" t="str">
        <f>IFERROR(LARGE('N 45-59'!$AG$300:$AG$375,M$30),"")</f>
        <v/>
      </c>
      <c r="N141" s="303" t="str">
        <f>IFERROR(LARGE('N 45-59'!$AG$300:$AG$375,N$30),"")</f>
        <v/>
      </c>
      <c r="O141" s="303" t="str">
        <f>IFERROR(LARGE('N 45-59'!$AG$300:$AG$375,O$30),"")</f>
        <v/>
      </c>
      <c r="P141" s="303" t="str">
        <f>IFERROR(LARGE('N 45-59'!$AG$300:$AG$375,P$30),"")</f>
        <v/>
      </c>
      <c r="Q141" s="303" t="str">
        <f>IFERROR(LARGE('N 45-59'!$AG$300:$AG$375,Q$30),"")</f>
        <v/>
      </c>
      <c r="R141" s="303" t="str">
        <f>IFERROR(LARGE('N 45-59'!$AG$300:$AG$375,R$30),"")</f>
        <v/>
      </c>
      <c r="S141" s="303" t="str">
        <f>IFERROR(LARGE('N 45-59'!$AG$300:$AG$375,S$30),"")</f>
        <v/>
      </c>
      <c r="T141" s="303" t="str">
        <f>IFERROR(LARGE('N 45-59'!$AG$300:$AG$375,T$30),"")</f>
        <v/>
      </c>
      <c r="U141" s="303" t="str">
        <f>IFERROR(LARGE('N 45-59'!$AG$300:$AG$375,U$30),"")</f>
        <v/>
      </c>
      <c r="V141" s="303" t="str">
        <f>IFERROR(LARGE('N 45-59'!$AG$300:$AG$375,V$30),"")</f>
        <v/>
      </c>
      <c r="W141" s="303" t="str">
        <f>IFERROR(LARGE('N 45-59'!$AG$300:$AG$375,W$30),"")</f>
        <v/>
      </c>
      <c r="X141" s="303" t="str">
        <f>IFERROR(LARGE('N 45-59'!$AG$300:$AG$375,X$30),"")</f>
        <v/>
      </c>
      <c r="Y141" s="303" t="str">
        <f>IFERROR(LARGE('N 45-59'!$AG$300:$AG$375,Y$30),"")</f>
        <v/>
      </c>
      <c r="Z141" s="303" t="str">
        <f>IFERROR(LARGE('N 45-59'!$AG$300:$AG$375,Z$30),"")</f>
        <v/>
      </c>
      <c r="AA141" s="303" t="str">
        <f>IFERROR(LARGE('N 45-59'!$AG$300:$AG$375,AA$30),"")</f>
        <v/>
      </c>
      <c r="AB141" s="303" t="str">
        <f>IFERROR(LARGE('N 45-59'!$AG$300:$AG$375,AB$30),"")</f>
        <v/>
      </c>
      <c r="AC141" s="303" t="str">
        <f>IFERROR(LARGE('N 45-59'!$AG$300:$AG$375,AC$30),"")</f>
        <v/>
      </c>
      <c r="AD141" s="303" t="str">
        <f>IFERROR(LARGE('N 45-59'!$AG$300:$AG$375,AD$30),"")</f>
        <v/>
      </c>
      <c r="AE141" s="303" t="str">
        <f>IFERROR(LARGE('N 45-59'!$AG$300:$AG$375,AE$30),"")</f>
        <v/>
      </c>
      <c r="AF141" s="303" t="str">
        <f>IFERROR(LARGE('N 45-59'!$AG$300:$AG$375,AF$30),"")</f>
        <v/>
      </c>
      <c r="AG141" s="303" t="str">
        <f>IFERROR(LARGE('N 45-59'!$AG$300:$AG$375,AG$30),"")</f>
        <v/>
      </c>
      <c r="AH141" s="303" t="str">
        <f>IFERROR(LARGE('N 45-59'!$AG$300:$AG$375,AH$30),"")</f>
        <v/>
      </c>
      <c r="AI141" s="303" t="str">
        <f>IFERROR(LARGE('N 45-59'!$AG$300:$AG$375,AI$30),"")</f>
        <v/>
      </c>
      <c r="AJ141" s="303" t="str">
        <f>IFERROR(LARGE('N 45-59'!$AG$300:$AG$375,AJ$30),"")</f>
        <v/>
      </c>
      <c r="AK141" s="303" t="str">
        <f>IFERROR(LARGE('N 45-59'!$AG$300:$AG$375,AK$30),"")</f>
        <v/>
      </c>
      <c r="AL141" s="303" t="str">
        <f>IFERROR(LARGE('N 45-59'!$AG$300:$AG$375,AL$30),"")</f>
        <v/>
      </c>
      <c r="AM141" s="303" t="str">
        <f>IFERROR(LARGE('N 45-59'!$AG$300:$AG$375,AM$30),"")</f>
        <v/>
      </c>
      <c r="AN141" s="303" t="str">
        <f>IFERROR(LARGE('N 45-59'!$AG$300:$AG$375,AN$30),"")</f>
        <v/>
      </c>
      <c r="AO141" s="303" t="str">
        <f>IFERROR(LARGE('N 45-59'!$AG$300:$AG$375,AO$30),"")</f>
        <v/>
      </c>
      <c r="AP141" s="303" t="str">
        <f>IFERROR(LARGE('N 45-59'!$AG$300:$AG$375,AP$30),"")</f>
        <v/>
      </c>
      <c r="AQ141" s="303" t="str">
        <f>IFERROR(LARGE('N 45-59'!$AG$300:$AG$375,AQ$30),"")</f>
        <v/>
      </c>
    </row>
    <row r="142" spans="1:43" hidden="1" x14ac:dyDescent="0.2">
      <c r="B142" s="305" t="s">
        <v>114</v>
      </c>
      <c r="D142" s="303" t="str">
        <f>IFERROR(LARGE('N 60-69'!$AG$300:$AG$375,D$30),"")</f>
        <v/>
      </c>
      <c r="E142" s="303" t="str">
        <f>IFERROR(LARGE('N 60-69'!$AG$300:$AG$375,E$30),"")</f>
        <v/>
      </c>
      <c r="F142" s="303" t="str">
        <f>IFERROR(LARGE('N 60-69'!$AG$300:$AG$375,F$30),"")</f>
        <v/>
      </c>
      <c r="G142" s="303" t="str">
        <f>IFERROR(LARGE('N 60-69'!$AG$300:$AG$375,G$30),"")</f>
        <v/>
      </c>
      <c r="H142" s="303" t="str">
        <f>IFERROR(LARGE('N 60-69'!$AG$300:$AG$375,H$30),"")</f>
        <v/>
      </c>
      <c r="I142" s="303" t="str">
        <f>IFERROR(LARGE('N 60-69'!$AG$300:$AG$375,I$30),"")</f>
        <v/>
      </c>
      <c r="J142" s="303" t="str">
        <f>IFERROR(LARGE('N 60-69'!$AG$300:$AG$375,J$30),"")</f>
        <v/>
      </c>
      <c r="K142" s="303" t="str">
        <f>IFERROR(LARGE('N 60-69'!$AG$300:$AG$375,K$30),"")</f>
        <v/>
      </c>
      <c r="L142" s="303" t="str">
        <f>IFERROR(LARGE('N 60-69'!$AG$300:$AG$375,L$30),"")</f>
        <v/>
      </c>
      <c r="M142" s="303" t="str">
        <f>IFERROR(LARGE('N 60-69'!$AG$300:$AG$375,M$30),"")</f>
        <v/>
      </c>
      <c r="N142" s="303" t="str">
        <f>IFERROR(LARGE('N 60-69'!$AG$300:$AG$375,N$30),"")</f>
        <v/>
      </c>
      <c r="O142" s="303" t="str">
        <f>IFERROR(LARGE('N 60-69'!$AG$300:$AG$375,O$30),"")</f>
        <v/>
      </c>
      <c r="P142" s="303" t="str">
        <f>IFERROR(LARGE('N 60-69'!$AG$300:$AG$375,P$30),"")</f>
        <v/>
      </c>
      <c r="Q142" s="303" t="str">
        <f>IFERROR(LARGE('N 60-69'!$AG$300:$AG$375,Q$30),"")</f>
        <v/>
      </c>
      <c r="R142" s="303" t="str">
        <f>IFERROR(LARGE('N 60-69'!$AG$300:$AG$375,R$30),"")</f>
        <v/>
      </c>
      <c r="S142" s="303" t="str">
        <f>IFERROR(LARGE('N 60-69'!$AG$300:$AG$375,S$30),"")</f>
        <v/>
      </c>
      <c r="T142" s="303" t="str">
        <f>IFERROR(LARGE('N 60-69'!$AG$300:$AG$375,T$30),"")</f>
        <v/>
      </c>
      <c r="U142" s="303" t="str">
        <f>IFERROR(LARGE('N 60-69'!$AG$300:$AG$375,U$30),"")</f>
        <v/>
      </c>
      <c r="V142" s="303" t="str">
        <f>IFERROR(LARGE('N 60-69'!$AG$300:$AG$375,V$30),"")</f>
        <v/>
      </c>
      <c r="W142" s="303" t="str">
        <f>IFERROR(LARGE('N 60-69'!$AG$300:$AG$375,W$30),"")</f>
        <v/>
      </c>
      <c r="X142" s="303" t="str">
        <f>IFERROR(LARGE('N 60-69'!$AG$300:$AG$375,X$30),"")</f>
        <v/>
      </c>
      <c r="Y142" s="303" t="str">
        <f>IFERROR(LARGE('N 60-69'!$AG$300:$AG$375,Y$30),"")</f>
        <v/>
      </c>
      <c r="Z142" s="303" t="str">
        <f>IFERROR(LARGE('N 60-69'!$AG$300:$AG$375,Z$30),"")</f>
        <v/>
      </c>
      <c r="AA142" s="303" t="str">
        <f>IFERROR(LARGE('N 60-69'!$AG$300:$AG$375,AA$30),"")</f>
        <v/>
      </c>
      <c r="AB142" s="303" t="str">
        <f>IFERROR(LARGE('N 60-69'!$AG$300:$AG$375,AB$30),"")</f>
        <v/>
      </c>
      <c r="AC142" s="303" t="str">
        <f>IFERROR(LARGE('N 60-69'!$AG$300:$AG$375,AC$30),"")</f>
        <v/>
      </c>
      <c r="AD142" s="303" t="str">
        <f>IFERROR(LARGE('N 60-69'!$AG$300:$AG$375,AD$30),"")</f>
        <v/>
      </c>
      <c r="AE142" s="303" t="str">
        <f>IFERROR(LARGE('N 60-69'!$AG$300:$AG$375,AE$30),"")</f>
        <v/>
      </c>
      <c r="AF142" s="303" t="str">
        <f>IFERROR(LARGE('N 60-69'!$AG$300:$AG$375,AF$30),"")</f>
        <v/>
      </c>
      <c r="AG142" s="303" t="str">
        <f>IFERROR(LARGE('N 60-69'!$AG$300:$AG$375,AG$30),"")</f>
        <v/>
      </c>
      <c r="AH142" s="303" t="str">
        <f>IFERROR(LARGE('N 60-69'!$AG$300:$AG$375,AH$30),"")</f>
        <v/>
      </c>
      <c r="AI142" s="303" t="str">
        <f>IFERROR(LARGE('N 60-69'!$AG$300:$AG$375,AI$30),"")</f>
        <v/>
      </c>
      <c r="AJ142" s="303" t="str">
        <f>IFERROR(LARGE('N 60-69'!$AG$300:$AG$375,AJ$30),"")</f>
        <v/>
      </c>
      <c r="AK142" s="303" t="str">
        <f>IFERROR(LARGE('N 60-69'!$AG$300:$AG$375,AK$30),"")</f>
        <v/>
      </c>
      <c r="AL142" s="303" t="str">
        <f>IFERROR(LARGE('N 60-69'!$AG$300:$AG$375,AL$30),"")</f>
        <v/>
      </c>
      <c r="AM142" s="303" t="str">
        <f>IFERROR(LARGE('N 60-69'!$AG$300:$AG$375,AM$30),"")</f>
        <v/>
      </c>
      <c r="AN142" s="303" t="str">
        <f>IFERROR(LARGE('N 60-69'!$AG$300:$AG$375,AN$30),"")</f>
        <v/>
      </c>
      <c r="AO142" s="303" t="str">
        <f>IFERROR(LARGE('N 60-69'!$AG$300:$AG$375,AO$30),"")</f>
        <v/>
      </c>
      <c r="AP142" s="303" t="str">
        <f>IFERROR(LARGE('N 60-69'!$AG$300:$AG$375,AP$30),"")</f>
        <v/>
      </c>
      <c r="AQ142" s="303" t="str">
        <f>IFERROR(LARGE('N 60-69'!$AG$300:$AG$375,AQ$30),"")</f>
        <v/>
      </c>
    </row>
    <row r="143" spans="1:43" hidden="1" x14ac:dyDescent="0.2">
      <c r="B143" s="305" t="s">
        <v>205</v>
      </c>
      <c r="D143" s="303" t="str">
        <f>IFERROR(LARGE('N 70+'!$AG$300:$AG$375,D$30),"")</f>
        <v/>
      </c>
      <c r="E143" s="303" t="str">
        <f>IFERROR(LARGE('N 70+'!$AG$300:$AG$375,E$30),"")</f>
        <v/>
      </c>
      <c r="F143" s="303" t="str">
        <f>IFERROR(LARGE('N 70+'!$AG$300:$AG$375,F$30),"")</f>
        <v/>
      </c>
      <c r="G143" s="303" t="str">
        <f>IFERROR(LARGE('N 70+'!$AG$300:$AG$375,G$30),"")</f>
        <v/>
      </c>
      <c r="H143" s="303" t="str">
        <f>IFERROR(LARGE('N 70+'!$AG$300:$AG$375,H$30),"")</f>
        <v/>
      </c>
      <c r="I143" s="303" t="str">
        <f>IFERROR(LARGE('N 70+'!$AG$300:$AG$375,I$30),"")</f>
        <v/>
      </c>
      <c r="J143" s="303" t="str">
        <f>IFERROR(LARGE('N 70+'!$AG$300:$AG$375,J$30),"")</f>
        <v/>
      </c>
      <c r="K143" s="303" t="str">
        <f>IFERROR(LARGE('N 70+'!$AG$300:$AG$375,K$30),"")</f>
        <v/>
      </c>
      <c r="L143" s="303" t="str">
        <f>IFERROR(LARGE('N 70+'!$AG$300:$AG$375,L$30),"")</f>
        <v/>
      </c>
      <c r="M143" s="303" t="str">
        <f>IFERROR(LARGE('N 70+'!$AG$300:$AG$375,M$30),"")</f>
        <v/>
      </c>
      <c r="N143" s="303" t="str">
        <f>IFERROR(LARGE('N 70+'!$AG$300:$AG$375,N$30),"")</f>
        <v/>
      </c>
      <c r="O143" s="303" t="str">
        <f>IFERROR(LARGE('N 70+'!$AG$300:$AG$375,O$30),"")</f>
        <v/>
      </c>
      <c r="P143" s="303" t="str">
        <f>IFERROR(LARGE('N 70+'!$AG$300:$AG$375,P$30),"")</f>
        <v/>
      </c>
      <c r="Q143" s="303" t="str">
        <f>IFERROR(LARGE('N 70+'!$AG$300:$AG$375,Q$30),"")</f>
        <v/>
      </c>
      <c r="R143" s="303" t="str">
        <f>IFERROR(LARGE('N 70+'!$AG$300:$AG$375,R$30),"")</f>
        <v/>
      </c>
      <c r="S143" s="303" t="str">
        <f>IFERROR(LARGE('N 70+'!$AG$300:$AG$375,S$30),"")</f>
        <v/>
      </c>
      <c r="T143" s="303" t="str">
        <f>IFERROR(LARGE('N 70+'!$AG$300:$AG$375,T$30),"")</f>
        <v/>
      </c>
      <c r="U143" s="303" t="str">
        <f>IFERROR(LARGE('N 70+'!$AG$300:$AG$375,U$30),"")</f>
        <v/>
      </c>
      <c r="V143" s="303" t="str">
        <f>IFERROR(LARGE('N 70+'!$AG$300:$AG$375,V$30),"")</f>
        <v/>
      </c>
      <c r="W143" s="303" t="str">
        <f>IFERROR(LARGE('N 70+'!$AG$300:$AG$375,W$30),"")</f>
        <v/>
      </c>
      <c r="X143" s="303" t="str">
        <f>IFERROR(LARGE('N 70+'!$AG$300:$AG$375,X$30),"")</f>
        <v/>
      </c>
      <c r="Y143" s="303" t="str">
        <f>IFERROR(LARGE('N 70+'!$AG$300:$AG$375,Y$30),"")</f>
        <v/>
      </c>
      <c r="Z143" s="303" t="str">
        <f>IFERROR(LARGE('N 70+'!$AG$300:$AG$375,Z$30),"")</f>
        <v/>
      </c>
      <c r="AA143" s="303" t="str">
        <f>IFERROR(LARGE('N 70+'!$AG$300:$AG$375,AA$30),"")</f>
        <v/>
      </c>
      <c r="AB143" s="303" t="str">
        <f>IFERROR(LARGE('N 70+'!$AG$300:$AG$375,AB$30),"")</f>
        <v/>
      </c>
      <c r="AC143" s="303" t="str">
        <f>IFERROR(LARGE('N 70+'!$AG$300:$AG$375,AC$30),"")</f>
        <v/>
      </c>
      <c r="AD143" s="303" t="str">
        <f>IFERROR(LARGE('N 70+'!$AG$300:$AG$375,AD$30),"")</f>
        <v/>
      </c>
      <c r="AE143" s="303" t="str">
        <f>IFERROR(LARGE('N 70+'!$AG$300:$AG$375,AE$30),"")</f>
        <v/>
      </c>
      <c r="AF143" s="303" t="str">
        <f>IFERROR(LARGE('N 70+'!$AG$300:$AG$375,AF$30),"")</f>
        <v/>
      </c>
      <c r="AG143" s="303" t="str">
        <f>IFERROR(LARGE('N 70+'!$AG$300:$AG$375,AG$30),"")</f>
        <v/>
      </c>
      <c r="AH143" s="303" t="str">
        <f>IFERROR(LARGE('N 70+'!$AG$300:$AG$375,AH$30),"")</f>
        <v/>
      </c>
      <c r="AI143" s="303" t="str">
        <f>IFERROR(LARGE('N 70+'!$AG$300:$AG$375,AI$30),"")</f>
        <v/>
      </c>
      <c r="AJ143" s="303" t="str">
        <f>IFERROR(LARGE('N 70+'!$AG$300:$AG$375,AJ$30),"")</f>
        <v/>
      </c>
      <c r="AK143" s="303" t="str">
        <f>IFERROR(LARGE('N 70+'!$AG$300:$AG$375,AK$30),"")</f>
        <v/>
      </c>
      <c r="AL143" s="303" t="str">
        <f>IFERROR(LARGE('N 70+'!$AG$300:$AG$375,AL$30),"")</f>
        <v/>
      </c>
      <c r="AM143" s="303" t="str">
        <f>IFERROR(LARGE('N 70+'!$AG$300:$AG$375,AM$30),"")</f>
        <v/>
      </c>
      <c r="AN143" s="303" t="str">
        <f>IFERROR(LARGE('N 70+'!$AG$300:$AG$375,AN$30),"")</f>
        <v/>
      </c>
      <c r="AO143" s="303" t="str">
        <f>IFERROR(LARGE('N 70+'!$AG$300:$AG$375,AO$30),"")</f>
        <v/>
      </c>
      <c r="AP143" s="303" t="str">
        <f>IFERROR(LARGE('N 70+'!$AG$300:$AG$375,AP$30),"")</f>
        <v/>
      </c>
      <c r="AQ143" s="303" t="str">
        <f>IFERROR(LARGE('N 70+'!$AG$300:$AG$375,AQ$30),"")</f>
        <v/>
      </c>
    </row>
    <row r="144" spans="1:43" hidden="1" x14ac:dyDescent="0.2">
      <c r="A144" s="301" t="s">
        <v>131</v>
      </c>
      <c r="B144" s="304" t="s">
        <v>111</v>
      </c>
      <c r="D144" s="303">
        <f>IFERROR(LARGE('M 35-49'!$AH$300:$AH$375,D$30),"")</f>
        <v>8.0050000000000008</v>
      </c>
      <c r="E144" s="303">
        <f>IFERROR(LARGE('M 35-49'!$AH$300:$AH$375,E$30),"")</f>
        <v>6.0049999999999999</v>
      </c>
      <c r="F144" s="303">
        <f>IFERROR(LARGE('M 35-49'!$AH$300:$AH$375,F$30),"")</f>
        <v>4.0049999999999999</v>
      </c>
      <c r="G144" s="303" t="str">
        <f>IFERROR(LARGE('M 35-49'!$AH$300:$AH$375,G$30),"")</f>
        <v/>
      </c>
      <c r="H144" s="303" t="str">
        <f>IFERROR(LARGE('M 35-49'!$AH$300:$AH$375,H$30),"")</f>
        <v/>
      </c>
      <c r="I144" s="303" t="str">
        <f>IFERROR(LARGE('M 35-49'!$AH$300:$AH$375,I$30),"")</f>
        <v/>
      </c>
      <c r="J144" s="303" t="str">
        <f>IFERROR(LARGE('M 35-49'!$AH$300:$AH$375,J$30),"")</f>
        <v/>
      </c>
      <c r="K144" s="303" t="str">
        <f>IFERROR(LARGE('M 35-49'!$AH$300:$AH$375,K$30),"")</f>
        <v/>
      </c>
      <c r="L144" s="303" t="str">
        <f>IFERROR(LARGE('M 35-49'!$AH$300:$AH$375,L$30),"")</f>
        <v/>
      </c>
      <c r="M144" s="303" t="str">
        <f>IFERROR(LARGE('M 35-49'!$AH$300:$AH$375,M$30),"")</f>
        <v/>
      </c>
      <c r="N144" s="303" t="str">
        <f>IFERROR(LARGE('M 35-49'!$AH$300:$AH$375,N$30),"")</f>
        <v/>
      </c>
      <c r="O144" s="303" t="str">
        <f>IFERROR(LARGE('M 35-49'!$AH$300:$AH$375,O$30),"")</f>
        <v/>
      </c>
      <c r="P144" s="303" t="str">
        <f>IFERROR(LARGE('M 35-49'!$AH$300:$AH$375,P$30),"")</f>
        <v/>
      </c>
      <c r="Q144" s="303" t="str">
        <f>IFERROR(LARGE('M 35-49'!$AH$300:$AH$375,Q$30),"")</f>
        <v/>
      </c>
      <c r="R144" s="303" t="str">
        <f>IFERROR(LARGE('M 35-49'!$AH$300:$AH$375,R$30),"")</f>
        <v/>
      </c>
      <c r="S144" s="303" t="str">
        <f>IFERROR(LARGE('M 35-49'!$AH$300:$AH$375,S$30),"")</f>
        <v/>
      </c>
      <c r="T144" s="303" t="str">
        <f>IFERROR(LARGE('M 35-49'!$AH$300:$AH$375,T$30),"")</f>
        <v/>
      </c>
      <c r="U144" s="303" t="str">
        <f>IFERROR(LARGE('M 35-49'!$AH$300:$AH$375,U$30),"")</f>
        <v/>
      </c>
      <c r="V144" s="303" t="str">
        <f>IFERROR(LARGE('M 35-49'!$AH$300:$AH$375,V$30),"")</f>
        <v/>
      </c>
      <c r="W144" s="303" t="str">
        <f>IFERROR(LARGE('M 35-49'!$AH$300:$AH$375,W$30),"")</f>
        <v/>
      </c>
      <c r="X144" s="303" t="str">
        <f>IFERROR(LARGE('M 35-49'!$AH$300:$AH$375,X$30),"")</f>
        <v/>
      </c>
      <c r="Y144" s="303" t="str">
        <f>IFERROR(LARGE('M 35-49'!$AH$300:$AH$375,Y$30),"")</f>
        <v/>
      </c>
      <c r="Z144" s="303" t="str">
        <f>IFERROR(LARGE('M 35-49'!$AH$300:$AH$375,Z$30),"")</f>
        <v/>
      </c>
      <c r="AA144" s="303" t="str">
        <f>IFERROR(LARGE('M 35-49'!$AH$300:$AH$375,AA$30),"")</f>
        <v/>
      </c>
      <c r="AB144" s="303" t="str">
        <f>IFERROR(LARGE('M 35-49'!$AH$300:$AH$375,AB$30),"")</f>
        <v/>
      </c>
      <c r="AC144" s="303" t="str">
        <f>IFERROR(LARGE('M 35-49'!$AH$300:$AH$375,AC$30),"")</f>
        <v/>
      </c>
      <c r="AD144" s="303" t="str">
        <f>IFERROR(LARGE('M 35-49'!$AH$300:$AH$375,AD$30),"")</f>
        <v/>
      </c>
      <c r="AE144" s="303" t="str">
        <f>IFERROR(LARGE('M 35-49'!$AH$300:$AH$375,AE$30),"")</f>
        <v/>
      </c>
      <c r="AF144" s="303" t="str">
        <f>IFERROR(LARGE('M 35-49'!$AH$300:$AH$375,AF$30),"")</f>
        <v/>
      </c>
      <c r="AG144" s="303" t="str">
        <f>IFERROR(LARGE('M 35-49'!$AH$300:$AH$375,AG$30),"")</f>
        <v/>
      </c>
      <c r="AH144" s="303" t="str">
        <f>IFERROR(LARGE('M 35-49'!$AH$300:$AH$375,AH$30),"")</f>
        <v/>
      </c>
      <c r="AI144" s="303" t="str">
        <f>IFERROR(LARGE('M 35-49'!$AH$300:$AH$375,AI$30),"")</f>
        <v/>
      </c>
      <c r="AJ144" s="303" t="str">
        <f>IFERROR(LARGE('M 35-49'!$AH$300:$AH$375,AJ$30),"")</f>
        <v/>
      </c>
      <c r="AK144" s="303" t="str">
        <f>IFERROR(LARGE('M 35-49'!$AH$300:$AH$375,AK$30),"")</f>
        <v/>
      </c>
      <c r="AL144" s="303" t="str">
        <f>IFERROR(LARGE('M 35-49'!$AH$300:$AH$375,AL$30),"")</f>
        <v/>
      </c>
      <c r="AM144" s="303" t="str">
        <f>IFERROR(LARGE('M 35-49'!$AH$300:$AH$375,AM$30),"")</f>
        <v/>
      </c>
      <c r="AN144" s="303" t="str">
        <f>IFERROR(LARGE('M 35-49'!$AH$300:$AH$375,AN$30),"")</f>
        <v/>
      </c>
      <c r="AO144" s="303" t="str">
        <f>IFERROR(LARGE('M 35-49'!$AH$300:$AH$375,AO$30),"")</f>
        <v/>
      </c>
      <c r="AP144" s="303" t="str">
        <f>IFERROR(LARGE('M 35-49'!$AH$300:$AH$375,AP$30),"")</f>
        <v/>
      </c>
      <c r="AQ144" s="303" t="str">
        <f>IFERROR(LARGE('M 35-49'!$AH$300:$AH$375,AQ$30),"")</f>
        <v/>
      </c>
    </row>
    <row r="145" spans="1:44" hidden="1" x14ac:dyDescent="0.2">
      <c r="B145" s="304" t="s">
        <v>112</v>
      </c>
      <c r="D145" s="303" t="str">
        <f>IFERROR(LARGE('M 50-59'!$AH$300:$AH$375,D$30),"")</f>
        <v/>
      </c>
      <c r="E145" s="303" t="str">
        <f>IFERROR(LARGE('M 50-59'!$AH$300:$AH$375,E$30),"")</f>
        <v/>
      </c>
      <c r="F145" s="303" t="str">
        <f>IFERROR(LARGE('M 50-59'!$AH$300:$AH$375,F$30),"")</f>
        <v/>
      </c>
      <c r="G145" s="303" t="str">
        <f>IFERROR(LARGE('M 50-59'!$AH$300:$AH$375,G$30),"")</f>
        <v/>
      </c>
      <c r="H145" s="303" t="str">
        <f>IFERROR(LARGE('M 50-59'!$AH$300:$AH$375,H$30),"")</f>
        <v/>
      </c>
      <c r="I145" s="303" t="str">
        <f>IFERROR(LARGE('M 50-59'!$AH$300:$AH$375,I$30),"")</f>
        <v/>
      </c>
      <c r="J145" s="303" t="str">
        <f>IFERROR(LARGE('M 50-59'!$AH$300:$AH$375,J$30),"")</f>
        <v/>
      </c>
      <c r="K145" s="303" t="str">
        <f>IFERROR(LARGE('M 50-59'!$AH$300:$AH$375,K$30),"")</f>
        <v/>
      </c>
      <c r="L145" s="303" t="str">
        <f>IFERROR(LARGE('M 50-59'!$AH$300:$AH$375,L$30),"")</f>
        <v/>
      </c>
      <c r="M145" s="303" t="str">
        <f>IFERROR(LARGE('M 50-59'!$AH$300:$AH$375,M$30),"")</f>
        <v/>
      </c>
      <c r="N145" s="303" t="str">
        <f>IFERROR(LARGE('M 50-59'!$AH$300:$AH$375,N$30),"")</f>
        <v/>
      </c>
      <c r="O145" s="303" t="str">
        <f>IFERROR(LARGE('M 50-59'!$AH$300:$AH$375,O$30),"")</f>
        <v/>
      </c>
      <c r="P145" s="303" t="str">
        <f>IFERROR(LARGE('M 50-59'!$AH$300:$AH$375,P$30),"")</f>
        <v/>
      </c>
      <c r="Q145" s="303" t="str">
        <f>IFERROR(LARGE('M 50-59'!$AH$300:$AH$375,Q$30),"")</f>
        <v/>
      </c>
      <c r="R145" s="303" t="str">
        <f>IFERROR(LARGE('M 50-59'!$AH$300:$AH$375,R$30),"")</f>
        <v/>
      </c>
      <c r="S145" s="303" t="str">
        <f>IFERROR(LARGE('M 50-59'!$AH$300:$AH$375,S$30),"")</f>
        <v/>
      </c>
      <c r="T145" s="303" t="str">
        <f>IFERROR(LARGE('M 50-59'!$AH$300:$AH$375,T$30),"")</f>
        <v/>
      </c>
      <c r="U145" s="303" t="str">
        <f>IFERROR(LARGE('M 50-59'!$AH$300:$AH$375,U$30),"")</f>
        <v/>
      </c>
      <c r="V145" s="303" t="str">
        <f>IFERROR(LARGE('M 50-59'!$AH$300:$AH$375,V$30),"")</f>
        <v/>
      </c>
      <c r="W145" s="303" t="str">
        <f>IFERROR(LARGE('M 50-59'!$AH$300:$AH$375,W$30),"")</f>
        <v/>
      </c>
      <c r="X145" s="303" t="str">
        <f>IFERROR(LARGE('M 50-59'!$AH$300:$AH$375,X$30),"")</f>
        <v/>
      </c>
      <c r="Y145" s="303" t="str">
        <f>IFERROR(LARGE('M 50-59'!$AH$300:$AH$375,Y$30),"")</f>
        <v/>
      </c>
      <c r="Z145" s="303" t="str">
        <f>IFERROR(LARGE('M 50-59'!$AH$300:$AH$375,Z$30),"")</f>
        <v/>
      </c>
      <c r="AA145" s="303" t="str">
        <f>IFERROR(LARGE('M 50-59'!$AH$300:$AH$375,AA$30),"")</f>
        <v/>
      </c>
      <c r="AB145" s="303" t="str">
        <f>IFERROR(LARGE('M 50-59'!$AH$300:$AH$375,AB$30),"")</f>
        <v/>
      </c>
      <c r="AC145" s="303" t="str">
        <f>IFERROR(LARGE('M 50-59'!$AH$300:$AH$375,AC$30),"")</f>
        <v/>
      </c>
      <c r="AD145" s="303" t="str">
        <f>IFERROR(LARGE('M 50-59'!$AH$300:$AH$375,AD$30),"")</f>
        <v/>
      </c>
      <c r="AE145" s="303" t="str">
        <f>IFERROR(LARGE('M 50-59'!$AH$300:$AH$375,AE$30),"")</f>
        <v/>
      </c>
      <c r="AF145" s="303" t="str">
        <f>IFERROR(LARGE('M 50-59'!$AH$300:$AH$375,AF$30),"")</f>
        <v/>
      </c>
      <c r="AG145" s="303" t="str">
        <f>IFERROR(LARGE('M 50-59'!$AH$300:$AH$375,AG$30),"")</f>
        <v/>
      </c>
      <c r="AH145" s="303" t="str">
        <f>IFERROR(LARGE('M 50-59'!$AH$300:$AH$375,AH$30),"")</f>
        <v/>
      </c>
      <c r="AI145" s="303" t="str">
        <f>IFERROR(LARGE('M 50-59'!$AH$300:$AH$375,AI$30),"")</f>
        <v/>
      </c>
      <c r="AJ145" s="303" t="str">
        <f>IFERROR(LARGE('M 50-59'!$AH$300:$AH$375,AJ$30),"")</f>
        <v/>
      </c>
      <c r="AK145" s="303" t="str">
        <f>IFERROR(LARGE('M 50-59'!$AH$300:$AH$375,AK$30),"")</f>
        <v/>
      </c>
      <c r="AL145" s="303" t="str">
        <f>IFERROR(LARGE('M 50-59'!$AH$300:$AH$375,AL$30),"")</f>
        <v/>
      </c>
      <c r="AM145" s="303" t="str">
        <f>IFERROR(LARGE('M 50-59'!$AH$300:$AH$375,AM$30),"")</f>
        <v/>
      </c>
      <c r="AN145" s="303" t="str">
        <f>IFERROR(LARGE('M 50-59'!$AH$300:$AH$375,AN$30),"")</f>
        <v/>
      </c>
      <c r="AO145" s="303" t="str">
        <f>IFERROR(LARGE('M 50-59'!$AH$300:$AH$375,AO$30),"")</f>
        <v/>
      </c>
      <c r="AP145" s="303" t="str">
        <f>IFERROR(LARGE('M 50-59'!$AH$300:$AH$375,AP$30),"")</f>
        <v/>
      </c>
      <c r="AQ145" s="303" t="str">
        <f>IFERROR(LARGE('M 50-59'!$AH$300:$AH$375,AQ$30),"")</f>
        <v/>
      </c>
    </row>
    <row r="146" spans="1:44" hidden="1" x14ac:dyDescent="0.2">
      <c r="B146" s="304" t="s">
        <v>113</v>
      </c>
      <c r="D146" s="303">
        <f>IFERROR(LARGE('M 60-69'!$AH$300:$AH$375,D$30),"")</f>
        <v>2.0030000000000001</v>
      </c>
      <c r="E146" s="303" t="str">
        <f>IFERROR(LARGE('M 60-69'!$AH$300:$AH$375,E$30),"")</f>
        <v/>
      </c>
      <c r="F146" s="303" t="str">
        <f>IFERROR(LARGE('M 60-69'!$AH$300:$AH$375,F$30),"")</f>
        <v/>
      </c>
      <c r="G146" s="303" t="str">
        <f>IFERROR(LARGE('M 60-69'!$AH$300:$AH$375,G$30),"")</f>
        <v/>
      </c>
      <c r="H146" s="303" t="str">
        <f>IFERROR(LARGE('M 60-69'!$AH$300:$AH$375,H$30),"")</f>
        <v/>
      </c>
      <c r="I146" s="303" t="str">
        <f>IFERROR(LARGE('M 60-69'!$AH$300:$AH$375,I$30),"")</f>
        <v/>
      </c>
      <c r="J146" s="303" t="str">
        <f>IFERROR(LARGE('M 60-69'!$AH$300:$AH$375,J$30),"")</f>
        <v/>
      </c>
      <c r="K146" s="303" t="str">
        <f>IFERROR(LARGE('M 60-69'!$AH$300:$AH$375,K$30),"")</f>
        <v/>
      </c>
      <c r="L146" s="303" t="str">
        <f>IFERROR(LARGE('M 60-69'!$AH$300:$AH$375,L$30),"")</f>
        <v/>
      </c>
      <c r="M146" s="303" t="str">
        <f>IFERROR(LARGE('M 60-69'!$AH$300:$AH$375,M$30),"")</f>
        <v/>
      </c>
      <c r="N146" s="303" t="str">
        <f>IFERROR(LARGE('M 60-69'!$AH$300:$AH$375,N$30),"")</f>
        <v/>
      </c>
      <c r="O146" s="303" t="str">
        <f>IFERROR(LARGE('M 60-69'!$AH$300:$AH$375,O$30),"")</f>
        <v/>
      </c>
      <c r="P146" s="303" t="str">
        <f>IFERROR(LARGE('M 60-69'!$AH$300:$AH$375,P$30),"")</f>
        <v/>
      </c>
      <c r="Q146" s="303" t="str">
        <f>IFERROR(LARGE('M 60-69'!$AH$300:$AH$375,Q$30),"")</f>
        <v/>
      </c>
      <c r="R146" s="303" t="str">
        <f>IFERROR(LARGE('M 60-69'!$AH$300:$AH$375,R$30),"")</f>
        <v/>
      </c>
      <c r="S146" s="303" t="str">
        <f>IFERROR(LARGE('M 60-69'!$AH$300:$AH$375,S$30),"")</f>
        <v/>
      </c>
      <c r="T146" s="303" t="str">
        <f>IFERROR(LARGE('M 60-69'!$AH$300:$AH$375,T$30),"")</f>
        <v/>
      </c>
      <c r="U146" s="303" t="str">
        <f>IFERROR(LARGE('M 60-69'!$AH$300:$AH$375,U$30),"")</f>
        <v/>
      </c>
      <c r="V146" s="303" t="str">
        <f>IFERROR(LARGE('M 60-69'!$AH$300:$AH$375,V$30),"")</f>
        <v/>
      </c>
      <c r="W146" s="303" t="str">
        <f>IFERROR(LARGE('M 60-69'!$AH$300:$AH$375,W$30),"")</f>
        <v/>
      </c>
      <c r="X146" s="303" t="str">
        <f>IFERROR(LARGE('M 60-69'!$AH$300:$AH$375,X$30),"")</f>
        <v/>
      </c>
      <c r="Y146" s="303" t="str">
        <f>IFERROR(LARGE('M 60-69'!$AH$300:$AH$375,Y$30),"")</f>
        <v/>
      </c>
      <c r="Z146" s="303" t="str">
        <f>IFERROR(LARGE('M 60-69'!$AH$300:$AH$375,Z$30),"")</f>
        <v/>
      </c>
      <c r="AA146" s="303" t="str">
        <f>IFERROR(LARGE('M 60-69'!$AH$300:$AH$375,AA$30),"")</f>
        <v/>
      </c>
      <c r="AB146" s="303" t="str">
        <f>IFERROR(LARGE('M 60-69'!$AH$300:$AH$375,AB$30),"")</f>
        <v/>
      </c>
      <c r="AC146" s="303" t="str">
        <f>IFERROR(LARGE('M 60-69'!$AH$300:$AH$375,AC$30),"")</f>
        <v/>
      </c>
      <c r="AD146" s="303" t="str">
        <f>IFERROR(LARGE('M 60-69'!$AH$300:$AH$375,AD$30),"")</f>
        <v/>
      </c>
      <c r="AE146" s="303" t="str">
        <f>IFERROR(LARGE('M 60-69'!$AH$300:$AH$375,AE$30),"")</f>
        <v/>
      </c>
      <c r="AF146" s="303" t="str">
        <f>IFERROR(LARGE('M 60-69'!$AH$300:$AH$375,AF$30),"")</f>
        <v/>
      </c>
      <c r="AG146" s="303" t="str">
        <f>IFERROR(LARGE('M 60-69'!$AH$300:$AH$375,AG$30),"")</f>
        <v/>
      </c>
      <c r="AH146" s="303" t="str">
        <f>IFERROR(LARGE('M 60-69'!$AH$300:$AH$375,AH$30),"")</f>
        <v/>
      </c>
      <c r="AI146" s="303" t="str">
        <f>IFERROR(LARGE('M 60-69'!$AH$300:$AH$375,AI$30),"")</f>
        <v/>
      </c>
      <c r="AJ146" s="303" t="str">
        <f>IFERROR(LARGE('M 60-69'!$AH$300:$AH$375,AJ$30),"")</f>
        <v/>
      </c>
      <c r="AK146" s="303" t="str">
        <f>IFERROR(LARGE('M 60-69'!$AH$300:$AH$375,AK$30),"")</f>
        <v/>
      </c>
      <c r="AL146" s="303" t="str">
        <f>IFERROR(LARGE('M 60-69'!$AH$300:$AH$375,AL$30),"")</f>
        <v/>
      </c>
      <c r="AM146" s="303" t="str">
        <f>IFERROR(LARGE('M 60-69'!$AH$300:$AH$375,AM$30),"")</f>
        <v/>
      </c>
      <c r="AN146" s="303" t="str">
        <f>IFERROR(LARGE('M 60-69'!$AH$300:$AH$375,AN$30),"")</f>
        <v/>
      </c>
      <c r="AO146" s="303" t="str">
        <f>IFERROR(LARGE('M 60-69'!$AH$300:$AH$375,AO$30),"")</f>
        <v/>
      </c>
      <c r="AP146" s="303" t="str">
        <f>IFERROR(LARGE('M 60-69'!$AH$300:$AH$375,AP$30),"")</f>
        <v/>
      </c>
      <c r="AQ146" s="303" t="str">
        <f>IFERROR(LARGE('M 60-69'!$AH$300:$AH$375,AQ$30),"")</f>
        <v/>
      </c>
    </row>
    <row r="147" spans="1:44" hidden="1" x14ac:dyDescent="0.2">
      <c r="B147" s="304" t="s">
        <v>202</v>
      </c>
      <c r="D147" s="303" t="str">
        <f>IFERROR(LARGE('M 70+'!$AG$300:$AG$375,D$30),"")</f>
        <v/>
      </c>
      <c r="E147" s="303" t="str">
        <f>IFERROR(LARGE('M 70+'!$AG$300:$AG$375,E$30),"")</f>
        <v/>
      </c>
      <c r="F147" s="303" t="str">
        <f>IFERROR(LARGE('M 70+'!$AG$300:$AG$375,F$30),"")</f>
        <v/>
      </c>
      <c r="G147" s="303" t="str">
        <f>IFERROR(LARGE('M 70+'!$AG$300:$AG$375,G$30),"")</f>
        <v/>
      </c>
      <c r="H147" s="303" t="str">
        <f>IFERROR(LARGE('M 70+'!$AG$300:$AG$375,H$30),"")</f>
        <v/>
      </c>
      <c r="I147" s="303" t="str">
        <f>IFERROR(LARGE('M 70+'!$AG$300:$AG$375,I$30),"")</f>
        <v/>
      </c>
      <c r="J147" s="303" t="str">
        <f>IFERROR(LARGE('M 70+'!$AG$300:$AG$375,J$30),"")</f>
        <v/>
      </c>
      <c r="K147" s="303" t="str">
        <f>IFERROR(LARGE('M 70+'!$AG$300:$AG$375,K$30),"")</f>
        <v/>
      </c>
      <c r="L147" s="303" t="str">
        <f>IFERROR(LARGE('M 70+'!$AG$300:$AG$375,L$30),"")</f>
        <v/>
      </c>
      <c r="M147" s="303" t="str">
        <f>IFERROR(LARGE('M 70+'!$AG$300:$AG$375,M$30),"")</f>
        <v/>
      </c>
      <c r="N147" s="303" t="str">
        <f>IFERROR(LARGE('M 70+'!$AG$300:$AG$375,N$30),"")</f>
        <v/>
      </c>
      <c r="O147" s="303" t="str">
        <f>IFERROR(LARGE('M 70+'!$AG$300:$AG$375,O$30),"")</f>
        <v/>
      </c>
      <c r="P147" s="303" t="str">
        <f>IFERROR(LARGE('M 70+'!$AG$300:$AG$375,P$30),"")</f>
        <v/>
      </c>
      <c r="Q147" s="303" t="str">
        <f>IFERROR(LARGE('M 70+'!$AG$300:$AG$375,Q$30),"")</f>
        <v/>
      </c>
      <c r="R147" s="303" t="str">
        <f>IFERROR(LARGE('M 70+'!$AG$300:$AG$375,R$30),"")</f>
        <v/>
      </c>
      <c r="S147" s="303" t="str">
        <f>IFERROR(LARGE('M 70+'!$AG$300:$AG$375,S$30),"")</f>
        <v/>
      </c>
      <c r="T147" s="303" t="str">
        <f>IFERROR(LARGE('M 70+'!$AG$300:$AG$375,T$30),"")</f>
        <v/>
      </c>
      <c r="U147" s="303" t="str">
        <f>IFERROR(LARGE('M 70+'!$AG$300:$AG$375,U$30),"")</f>
        <v/>
      </c>
      <c r="V147" s="303" t="str">
        <f>IFERROR(LARGE('M 70+'!$AG$300:$AG$375,V$30),"")</f>
        <v/>
      </c>
      <c r="W147" s="303" t="str">
        <f>IFERROR(LARGE('M 70+'!$AG$300:$AG$375,W$30),"")</f>
        <v/>
      </c>
      <c r="X147" s="303" t="str">
        <f>IFERROR(LARGE('M 70+'!$AG$300:$AG$375,X$30),"")</f>
        <v/>
      </c>
      <c r="Y147" s="303" t="str">
        <f>IFERROR(LARGE('M 70+'!$AG$300:$AG$375,Y$30),"")</f>
        <v/>
      </c>
      <c r="Z147" s="303" t="str">
        <f>IFERROR(LARGE('M 70+'!$AG$300:$AG$375,Z$30),"")</f>
        <v/>
      </c>
      <c r="AA147" s="303" t="str">
        <f>IFERROR(LARGE('M 70+'!$AG$300:$AG$375,AA$30),"")</f>
        <v/>
      </c>
      <c r="AB147" s="303" t="str">
        <f>IFERROR(LARGE('M 70+'!$AG$300:$AG$375,AB$30),"")</f>
        <v/>
      </c>
      <c r="AC147" s="303" t="str">
        <f>IFERROR(LARGE('M 70+'!$AG$300:$AG$375,AC$30),"")</f>
        <v/>
      </c>
      <c r="AD147" s="303" t="str">
        <f>IFERROR(LARGE('M 70+'!$AG$300:$AG$375,AD$30),"")</f>
        <v/>
      </c>
      <c r="AE147" s="303" t="str">
        <f>IFERROR(LARGE('M 70+'!$AG$300:$AG$375,AE$30),"")</f>
        <v/>
      </c>
      <c r="AF147" s="303" t="str">
        <f>IFERROR(LARGE('M 70+'!$AG$300:$AG$375,AF$30),"")</f>
        <v/>
      </c>
      <c r="AG147" s="303" t="str">
        <f>IFERROR(LARGE('M 70+'!$AG$300:$AG$375,AG$30),"")</f>
        <v/>
      </c>
      <c r="AH147" s="303" t="str">
        <f>IFERROR(LARGE('M 70+'!$AG$300:$AG$375,AH$30),"")</f>
        <v/>
      </c>
      <c r="AI147" s="303" t="str">
        <f>IFERROR(LARGE('M 70+'!$AG$300:$AG$375,AI$30),"")</f>
        <v/>
      </c>
      <c r="AJ147" s="303" t="str">
        <f>IFERROR(LARGE('M 70+'!$AG$300:$AG$375,AJ$30),"")</f>
        <v/>
      </c>
      <c r="AK147" s="303" t="str">
        <f>IFERROR(LARGE('M 70+'!$AG$300:$AG$375,AK$30),"")</f>
        <v/>
      </c>
      <c r="AL147" s="303" t="str">
        <f>IFERROR(LARGE('M 70+'!$AG$300:$AG$375,AL$30),"")</f>
        <v/>
      </c>
      <c r="AM147" s="303" t="str">
        <f>IFERROR(LARGE('M 70+'!$AG$300:$AG$375,AM$30),"")</f>
        <v/>
      </c>
      <c r="AN147" s="303" t="str">
        <f>IFERROR(LARGE('M 70+'!$AG$300:$AG$375,AN$30),"")</f>
        <v/>
      </c>
      <c r="AO147" s="303" t="str">
        <f>IFERROR(LARGE('M 70+'!$AG$300:$AG$375,AO$30),"")</f>
        <v/>
      </c>
      <c r="AP147" s="303" t="str">
        <f>IFERROR(LARGE('M 70+'!$AG$300:$AG$375,AP$30),"")</f>
        <v/>
      </c>
      <c r="AQ147" s="303" t="str">
        <f>IFERROR(LARGE('M 70+'!$AG$300:$AG$375,AQ$30),"")</f>
        <v/>
      </c>
    </row>
    <row r="148" spans="1:44" hidden="1" x14ac:dyDescent="0.2">
      <c r="B148" s="305" t="s">
        <v>203</v>
      </c>
      <c r="D148" s="303">
        <f>IFERROR(LARGE('N 35-44'!$AH$300:$AH$375,D$30),"")</f>
        <v>10.00005</v>
      </c>
      <c r="E148" s="303" t="str">
        <f>IFERROR(LARGE('N 35-44'!$AH$300:$AH$375,E$30),"")</f>
        <v/>
      </c>
      <c r="F148" s="303" t="str">
        <f>IFERROR(LARGE('N 35-44'!$AH$300:$AH$375,F$30),"")</f>
        <v/>
      </c>
      <c r="G148" s="303" t="str">
        <f>IFERROR(LARGE('N 35-44'!$AH$300:$AH$375,G$30),"")</f>
        <v/>
      </c>
      <c r="H148" s="303" t="str">
        <f>IFERROR(LARGE('N 35-44'!$AH$300:$AH$375,H$30),"")</f>
        <v/>
      </c>
      <c r="I148" s="303" t="str">
        <f>IFERROR(LARGE('N 35-44'!$AH$300:$AH$375,I$30),"")</f>
        <v/>
      </c>
      <c r="J148" s="303" t="str">
        <f>IFERROR(LARGE('N 35-44'!$AH$300:$AH$375,J$30),"")</f>
        <v/>
      </c>
      <c r="K148" s="303" t="str">
        <f>IFERROR(LARGE('N 35-44'!$AH$300:$AH$375,K$30),"")</f>
        <v/>
      </c>
      <c r="L148" s="303" t="str">
        <f>IFERROR(LARGE('N 35-44'!$AH$300:$AH$375,L$30),"")</f>
        <v/>
      </c>
      <c r="M148" s="303" t="str">
        <f>IFERROR(LARGE('N 35-44'!$AH$300:$AH$375,M$30),"")</f>
        <v/>
      </c>
      <c r="N148" s="303" t="str">
        <f>IFERROR(LARGE('N 35-44'!$AH$300:$AH$375,N$30),"")</f>
        <v/>
      </c>
      <c r="O148" s="303" t="str">
        <f>IFERROR(LARGE('N 35-44'!$AH$300:$AH$375,O$30),"")</f>
        <v/>
      </c>
      <c r="P148" s="303" t="str">
        <f>IFERROR(LARGE('N 35-44'!$AH$300:$AH$375,P$30),"")</f>
        <v/>
      </c>
      <c r="Q148" s="303" t="str">
        <f>IFERROR(LARGE('N 35-44'!$AH$300:$AH$375,Q$30),"")</f>
        <v/>
      </c>
      <c r="R148" s="303" t="str">
        <f>IFERROR(LARGE('N 35-44'!$AH$300:$AH$375,R$30),"")</f>
        <v/>
      </c>
      <c r="S148" s="303" t="str">
        <f>IFERROR(LARGE('N 35-44'!$AH$300:$AH$375,S$30),"")</f>
        <v/>
      </c>
      <c r="T148" s="303" t="str">
        <f>IFERROR(LARGE('N 35-44'!$AH$300:$AH$375,T$30),"")</f>
        <v/>
      </c>
      <c r="U148" s="303" t="str">
        <f>IFERROR(LARGE('N 35-44'!$AH$300:$AH$375,U$30),"")</f>
        <v/>
      </c>
      <c r="V148" s="303" t="str">
        <f>IFERROR(LARGE('N 35-44'!$AH$300:$AH$375,V$30),"")</f>
        <v/>
      </c>
      <c r="W148" s="303" t="str">
        <f>IFERROR(LARGE('N 35-44'!$AH$300:$AH$375,W$30),"")</f>
        <v/>
      </c>
      <c r="X148" s="303" t="str">
        <f>IFERROR(LARGE('N 35-44'!$AH$300:$AH$375,X$30),"")</f>
        <v/>
      </c>
      <c r="Y148" s="303" t="str">
        <f>IFERROR(LARGE('N 35-44'!$AH$300:$AH$375,Y$30),"")</f>
        <v/>
      </c>
      <c r="Z148" s="303" t="str">
        <f>IFERROR(LARGE('N 35-44'!$AH$300:$AH$375,Z$30),"")</f>
        <v/>
      </c>
      <c r="AA148" s="303" t="str">
        <f>IFERROR(LARGE('N 35-44'!$AH$300:$AH$375,AA$30),"")</f>
        <v/>
      </c>
      <c r="AB148" s="303" t="str">
        <f>IFERROR(LARGE('N 35-44'!$AH$300:$AH$375,AB$30),"")</f>
        <v/>
      </c>
      <c r="AC148" s="303" t="str">
        <f>IFERROR(LARGE('N 35-44'!$AH$300:$AH$375,AC$30),"")</f>
        <v/>
      </c>
      <c r="AD148" s="303" t="str">
        <f>IFERROR(LARGE('N 35-44'!$AH$300:$AH$375,AD$30),"")</f>
        <v/>
      </c>
      <c r="AE148" s="303" t="str">
        <f>IFERROR(LARGE('N 35-44'!$AH$300:$AH$375,AE$30),"")</f>
        <v/>
      </c>
      <c r="AF148" s="303" t="str">
        <f>IFERROR(LARGE('N 35-44'!$AH$300:$AH$375,AF$30),"")</f>
        <v/>
      </c>
      <c r="AG148" s="303" t="str">
        <f>IFERROR(LARGE('N 35-44'!$AH$300:$AH$375,AG$30),"")</f>
        <v/>
      </c>
      <c r="AH148" s="303" t="str">
        <f>IFERROR(LARGE('N 35-44'!$AH$300:$AH$375,AH$30),"")</f>
        <v/>
      </c>
      <c r="AI148" s="303" t="str">
        <f>IFERROR(LARGE('N 35-44'!$AH$300:$AH$375,AI$30),"")</f>
        <v/>
      </c>
      <c r="AJ148" s="303" t="str">
        <f>IFERROR(LARGE('N 35-44'!$AH$300:$AH$375,AJ$30),"")</f>
        <v/>
      </c>
      <c r="AK148" s="303" t="str">
        <f>IFERROR(LARGE('N 35-44'!$AH$300:$AH$375,AK$30),"")</f>
        <v/>
      </c>
      <c r="AL148" s="303" t="str">
        <f>IFERROR(LARGE('N 35-44'!$AH$300:$AH$375,AL$30),"")</f>
        <v/>
      </c>
      <c r="AM148" s="303" t="str">
        <f>IFERROR(LARGE('N 35-44'!$AH$300:$AH$375,AM$30),"")</f>
        <v/>
      </c>
      <c r="AN148" s="303" t="str">
        <f>IFERROR(LARGE('N 35-44'!$AH$300:$AH$375,AN$30),"")</f>
        <v/>
      </c>
      <c r="AO148" s="303" t="str">
        <f>IFERROR(LARGE('N 35-44'!$AH$300:$AH$375,AO$30),"")</f>
        <v/>
      </c>
      <c r="AP148" s="303" t="str">
        <f>IFERROR(LARGE('N 35-44'!$AH$300:$AH$375,AP$30),"")</f>
        <v/>
      </c>
      <c r="AQ148" s="303" t="str">
        <f>IFERROR(LARGE('N 35-44'!$AH$300:$AH$375,AQ$30),"")</f>
        <v/>
      </c>
    </row>
    <row r="149" spans="1:44" hidden="1" x14ac:dyDescent="0.2">
      <c r="B149" s="305" t="s">
        <v>204</v>
      </c>
      <c r="D149" s="303">
        <f>IFERROR(LARGE('N 45-59'!$AH$300:$AH$375,D$30),"")</f>
        <v>2.0000399999999998</v>
      </c>
      <c r="E149" s="303">
        <f>IFERROR(LARGE('N 45-59'!$AH$300:$AH$375,E$30),"")</f>
        <v>4.0000000000000003E-5</v>
      </c>
      <c r="F149" s="303" t="str">
        <f>IFERROR(LARGE('N 45-59'!$AH$300:$AH$375,F$30),"")</f>
        <v/>
      </c>
      <c r="G149" s="303" t="str">
        <f>IFERROR(LARGE('N 45-59'!$AH$300:$AH$375,G$30),"")</f>
        <v/>
      </c>
      <c r="H149" s="303" t="str">
        <f>IFERROR(LARGE('N 45-59'!$AH$300:$AH$375,H$30),"")</f>
        <v/>
      </c>
      <c r="I149" s="303" t="str">
        <f>IFERROR(LARGE('N 45-59'!$AH$300:$AH$375,I$30),"")</f>
        <v/>
      </c>
      <c r="J149" s="303" t="str">
        <f>IFERROR(LARGE('N 45-59'!$AH$300:$AH$375,J$30),"")</f>
        <v/>
      </c>
      <c r="K149" s="303" t="str">
        <f>IFERROR(LARGE('N 45-59'!$AH$300:$AH$375,K$30),"")</f>
        <v/>
      </c>
      <c r="L149" s="303" t="str">
        <f>IFERROR(LARGE('N 45-59'!$AH$300:$AH$375,L$30),"")</f>
        <v/>
      </c>
      <c r="M149" s="303" t="str">
        <f>IFERROR(LARGE('N 45-59'!$AH$300:$AH$375,M$30),"")</f>
        <v/>
      </c>
      <c r="N149" s="303" t="str">
        <f>IFERROR(LARGE('N 45-59'!$AH$300:$AH$375,N$30),"")</f>
        <v/>
      </c>
      <c r="O149" s="303" t="str">
        <f>IFERROR(LARGE('N 45-59'!$AH$300:$AH$375,O$30),"")</f>
        <v/>
      </c>
      <c r="P149" s="303" t="str">
        <f>IFERROR(LARGE('N 45-59'!$AH$300:$AH$375,P$30),"")</f>
        <v/>
      </c>
      <c r="Q149" s="303" t="str">
        <f>IFERROR(LARGE('N 45-59'!$AH$300:$AH$375,Q$30),"")</f>
        <v/>
      </c>
      <c r="R149" s="303" t="str">
        <f>IFERROR(LARGE('N 45-59'!$AH$300:$AH$375,R$30),"")</f>
        <v/>
      </c>
      <c r="S149" s="303" t="str">
        <f>IFERROR(LARGE('N 45-59'!$AH$300:$AH$375,S$30),"")</f>
        <v/>
      </c>
      <c r="T149" s="303" t="str">
        <f>IFERROR(LARGE('N 45-59'!$AH$300:$AH$375,T$30),"")</f>
        <v/>
      </c>
      <c r="U149" s="303" t="str">
        <f>IFERROR(LARGE('N 45-59'!$AH$300:$AH$375,U$30),"")</f>
        <v/>
      </c>
      <c r="V149" s="303" t="str">
        <f>IFERROR(LARGE('N 45-59'!$AH$300:$AH$375,V$30),"")</f>
        <v/>
      </c>
      <c r="W149" s="303" t="str">
        <f>IFERROR(LARGE('N 45-59'!$AH$300:$AH$375,W$30),"")</f>
        <v/>
      </c>
      <c r="X149" s="303" t="str">
        <f>IFERROR(LARGE('N 45-59'!$AH$300:$AH$375,X$30),"")</f>
        <v/>
      </c>
      <c r="Y149" s="303" t="str">
        <f>IFERROR(LARGE('N 45-59'!$AH$300:$AH$375,Y$30),"")</f>
        <v/>
      </c>
      <c r="Z149" s="303" t="str">
        <f>IFERROR(LARGE('N 45-59'!$AH$300:$AH$375,Z$30),"")</f>
        <v/>
      </c>
      <c r="AA149" s="303" t="str">
        <f>IFERROR(LARGE('N 45-59'!$AH$300:$AH$375,AA$30),"")</f>
        <v/>
      </c>
      <c r="AB149" s="303" t="str">
        <f>IFERROR(LARGE('N 45-59'!$AH$300:$AH$375,AB$30),"")</f>
        <v/>
      </c>
      <c r="AC149" s="303" t="str">
        <f>IFERROR(LARGE('N 45-59'!$AH$300:$AH$375,AC$30),"")</f>
        <v/>
      </c>
      <c r="AD149" s="303" t="str">
        <f>IFERROR(LARGE('N 45-59'!$AH$300:$AH$375,AD$30),"")</f>
        <v/>
      </c>
      <c r="AE149" s="303" t="str">
        <f>IFERROR(LARGE('N 45-59'!$AH$300:$AH$375,AE$30),"")</f>
        <v/>
      </c>
      <c r="AF149" s="303" t="str">
        <f>IFERROR(LARGE('N 45-59'!$AH$300:$AH$375,AF$30),"")</f>
        <v/>
      </c>
      <c r="AG149" s="303" t="str">
        <f>IFERROR(LARGE('N 45-59'!$AH$300:$AH$375,AG$30),"")</f>
        <v/>
      </c>
      <c r="AH149" s="303" t="str">
        <f>IFERROR(LARGE('N 45-59'!$AH$300:$AH$375,AH$30),"")</f>
        <v/>
      </c>
      <c r="AI149" s="303" t="str">
        <f>IFERROR(LARGE('N 45-59'!$AH$300:$AH$375,AI$30),"")</f>
        <v/>
      </c>
      <c r="AJ149" s="303" t="str">
        <f>IFERROR(LARGE('N 45-59'!$AH$300:$AH$375,AJ$30),"")</f>
        <v/>
      </c>
      <c r="AK149" s="303" t="str">
        <f>IFERROR(LARGE('N 45-59'!$AH$300:$AH$375,AK$30),"")</f>
        <v/>
      </c>
      <c r="AL149" s="303" t="str">
        <f>IFERROR(LARGE('N 45-59'!$AH$300:$AH$375,AL$30),"")</f>
        <v/>
      </c>
      <c r="AM149" s="303" t="str">
        <f>IFERROR(LARGE('N 45-59'!$AH$300:$AH$375,AM$30),"")</f>
        <v/>
      </c>
      <c r="AN149" s="303" t="str">
        <f>IFERROR(LARGE('N 45-59'!$AH$300:$AH$375,AN$30),"")</f>
        <v/>
      </c>
      <c r="AO149" s="303" t="str">
        <f>IFERROR(LARGE('N 45-59'!$AH$300:$AH$375,AO$30),"")</f>
        <v/>
      </c>
      <c r="AP149" s="303" t="str">
        <f>IFERROR(LARGE('N 45-59'!$AH$300:$AH$375,AP$30),"")</f>
        <v/>
      </c>
      <c r="AQ149" s="303" t="str">
        <f>IFERROR(LARGE('N 45-59'!$AH$300:$AH$375,AQ$30),"")</f>
        <v/>
      </c>
    </row>
    <row r="150" spans="1:44" hidden="1" x14ac:dyDescent="0.2">
      <c r="B150" s="305" t="s">
        <v>114</v>
      </c>
      <c r="D150" s="303" t="str">
        <f>IFERROR(LARGE('N 60-69'!$AH$300:$AH$375,D$30),"")</f>
        <v/>
      </c>
      <c r="E150" s="303" t="str">
        <f>IFERROR(LARGE('N 60-69'!$AH$300:$AH$375,E$30),"")</f>
        <v/>
      </c>
      <c r="F150" s="303" t="str">
        <f>IFERROR(LARGE('N 60-69'!$AH$300:$AH$375,F$30),"")</f>
        <v/>
      </c>
      <c r="G150" s="303" t="str">
        <f>IFERROR(LARGE('N 60-69'!$AH$300:$AH$375,G$30),"")</f>
        <v/>
      </c>
      <c r="H150" s="303" t="str">
        <f>IFERROR(LARGE('N 60-69'!$AH$300:$AH$375,H$30),"")</f>
        <v/>
      </c>
      <c r="I150" s="303" t="str">
        <f>IFERROR(LARGE('N 60-69'!$AH$300:$AH$375,I$30),"")</f>
        <v/>
      </c>
      <c r="J150" s="303" t="str">
        <f>IFERROR(LARGE('N 60-69'!$AH$300:$AH$375,J$30),"")</f>
        <v/>
      </c>
      <c r="K150" s="303" t="str">
        <f>IFERROR(LARGE('N 60-69'!$AH$300:$AH$375,K$30),"")</f>
        <v/>
      </c>
      <c r="L150" s="303" t="str">
        <f>IFERROR(LARGE('N 60-69'!$AH$300:$AH$375,L$30),"")</f>
        <v/>
      </c>
      <c r="M150" s="303" t="str">
        <f>IFERROR(LARGE('N 60-69'!$AH$300:$AH$375,M$30),"")</f>
        <v/>
      </c>
      <c r="N150" s="303" t="str">
        <f>IFERROR(LARGE('N 60-69'!$AH$300:$AH$375,N$30),"")</f>
        <v/>
      </c>
      <c r="O150" s="303" t="str">
        <f>IFERROR(LARGE('N 60-69'!$AH$300:$AH$375,O$30),"")</f>
        <v/>
      </c>
      <c r="P150" s="303" t="str">
        <f>IFERROR(LARGE('N 60-69'!$AH$300:$AH$375,P$30),"")</f>
        <v/>
      </c>
      <c r="Q150" s="303" t="str">
        <f>IFERROR(LARGE('N 60-69'!$AH$300:$AH$375,Q$30),"")</f>
        <v/>
      </c>
      <c r="R150" s="303" t="str">
        <f>IFERROR(LARGE('N 60-69'!$AH$300:$AH$375,R$30),"")</f>
        <v/>
      </c>
      <c r="S150" s="303" t="str">
        <f>IFERROR(LARGE('N 60-69'!$AH$300:$AH$375,S$30),"")</f>
        <v/>
      </c>
      <c r="T150" s="303" t="str">
        <f>IFERROR(LARGE('N 60-69'!$AH$300:$AH$375,T$30),"")</f>
        <v/>
      </c>
      <c r="U150" s="303" t="str">
        <f>IFERROR(LARGE('N 60-69'!$AH$300:$AH$375,U$30),"")</f>
        <v/>
      </c>
      <c r="V150" s="303" t="str">
        <f>IFERROR(LARGE('N 60-69'!$AH$300:$AH$375,V$30),"")</f>
        <v/>
      </c>
      <c r="W150" s="303" t="str">
        <f>IFERROR(LARGE('N 60-69'!$AH$300:$AH$375,W$30),"")</f>
        <v/>
      </c>
      <c r="X150" s="303" t="str">
        <f>IFERROR(LARGE('N 60-69'!$AH$300:$AH$375,X$30),"")</f>
        <v/>
      </c>
      <c r="Y150" s="303" t="str">
        <f>IFERROR(LARGE('N 60-69'!$AH$300:$AH$375,Y$30),"")</f>
        <v/>
      </c>
      <c r="Z150" s="303" t="str">
        <f>IFERROR(LARGE('N 60-69'!$AH$300:$AH$375,Z$30),"")</f>
        <v/>
      </c>
      <c r="AA150" s="303" t="str">
        <f>IFERROR(LARGE('N 60-69'!$AH$300:$AH$375,AA$30),"")</f>
        <v/>
      </c>
      <c r="AB150" s="303" t="str">
        <f>IFERROR(LARGE('N 60-69'!$AH$300:$AH$375,AB$30),"")</f>
        <v/>
      </c>
      <c r="AC150" s="303" t="str">
        <f>IFERROR(LARGE('N 60-69'!$AH$300:$AH$375,AC$30),"")</f>
        <v/>
      </c>
      <c r="AD150" s="303" t="str">
        <f>IFERROR(LARGE('N 60-69'!$AH$300:$AH$375,AD$30),"")</f>
        <v/>
      </c>
      <c r="AE150" s="303" t="str">
        <f>IFERROR(LARGE('N 60-69'!$AH$300:$AH$375,AE$30),"")</f>
        <v/>
      </c>
      <c r="AF150" s="303" t="str">
        <f>IFERROR(LARGE('N 60-69'!$AH$300:$AH$375,AF$30),"")</f>
        <v/>
      </c>
      <c r="AG150" s="303" t="str">
        <f>IFERROR(LARGE('N 60-69'!$AH$300:$AH$375,AG$30),"")</f>
        <v/>
      </c>
      <c r="AH150" s="303" t="str">
        <f>IFERROR(LARGE('N 60-69'!$AH$300:$AH$375,AH$30),"")</f>
        <v/>
      </c>
      <c r="AI150" s="303" t="str">
        <f>IFERROR(LARGE('N 60-69'!$AH$300:$AH$375,AI$30),"")</f>
        <v/>
      </c>
      <c r="AJ150" s="303" t="str">
        <f>IFERROR(LARGE('N 60-69'!$AH$300:$AH$375,AJ$30),"")</f>
        <v/>
      </c>
      <c r="AK150" s="303" t="str">
        <f>IFERROR(LARGE('N 60-69'!$AH$300:$AH$375,AK$30),"")</f>
        <v/>
      </c>
      <c r="AL150" s="303" t="str">
        <f>IFERROR(LARGE('N 60-69'!$AH$300:$AH$375,AL$30),"")</f>
        <v/>
      </c>
      <c r="AM150" s="303" t="str">
        <f>IFERROR(LARGE('N 60-69'!$AH$300:$AH$375,AM$30),"")</f>
        <v/>
      </c>
      <c r="AN150" s="303" t="str">
        <f>IFERROR(LARGE('N 60-69'!$AH$300:$AH$375,AN$30),"")</f>
        <v/>
      </c>
      <c r="AO150" s="303" t="str">
        <f>IFERROR(LARGE('N 60-69'!$AH$300:$AH$375,AO$30),"")</f>
        <v/>
      </c>
      <c r="AP150" s="303" t="str">
        <f>IFERROR(LARGE('N 60-69'!$AH$300:$AH$375,AP$30),"")</f>
        <v/>
      </c>
      <c r="AQ150" s="303" t="str">
        <f>IFERROR(LARGE('N 60-69'!$AH$300:$AH$375,AQ$30),"")</f>
        <v/>
      </c>
    </row>
    <row r="151" spans="1:44" hidden="1" x14ac:dyDescent="0.2">
      <c r="B151" s="305" t="s">
        <v>205</v>
      </c>
      <c r="D151" s="303">
        <f>IFERROR(LARGE('N 70+'!$AH$300:$AH$375,D$30),"")</f>
        <v>10.000019999999999</v>
      </c>
      <c r="E151" s="303" t="str">
        <f>IFERROR(LARGE('N 70+'!$AH$300:$AH$375,E$30),"")</f>
        <v/>
      </c>
      <c r="F151" s="303" t="str">
        <f>IFERROR(LARGE('N 70+'!$AH$300:$AH$375,F$30),"")</f>
        <v/>
      </c>
      <c r="G151" s="303" t="str">
        <f>IFERROR(LARGE('N 70+'!$AH$300:$AH$375,G$30),"")</f>
        <v/>
      </c>
      <c r="H151" s="303" t="str">
        <f>IFERROR(LARGE('N 70+'!$AH$300:$AH$375,H$30),"")</f>
        <v/>
      </c>
      <c r="I151" s="303" t="str">
        <f>IFERROR(LARGE('N 70+'!$AH$300:$AH$375,I$30),"")</f>
        <v/>
      </c>
      <c r="J151" s="303" t="str">
        <f>IFERROR(LARGE('N 70+'!$AH$300:$AH$375,J$30),"")</f>
        <v/>
      </c>
      <c r="K151" s="303" t="str">
        <f>IFERROR(LARGE('N 70+'!$AH$300:$AH$375,K$30),"")</f>
        <v/>
      </c>
      <c r="L151" s="303" t="str">
        <f>IFERROR(LARGE('N 70+'!$AH$300:$AH$375,L$30),"")</f>
        <v/>
      </c>
      <c r="M151" s="303" t="str">
        <f>IFERROR(LARGE('N 70+'!$AH$300:$AH$375,M$30),"")</f>
        <v/>
      </c>
      <c r="N151" s="303" t="str">
        <f>IFERROR(LARGE('N 70+'!$AH$300:$AH$375,N$30),"")</f>
        <v/>
      </c>
      <c r="O151" s="303" t="str">
        <f>IFERROR(LARGE('N 70+'!$AH$300:$AH$375,O$30),"")</f>
        <v/>
      </c>
      <c r="P151" s="303" t="str">
        <f>IFERROR(LARGE('N 70+'!$AH$300:$AH$375,P$30),"")</f>
        <v/>
      </c>
      <c r="Q151" s="303" t="str">
        <f>IFERROR(LARGE('N 70+'!$AH$300:$AH$375,Q$30),"")</f>
        <v/>
      </c>
      <c r="R151" s="303" t="str">
        <f>IFERROR(LARGE('N 70+'!$AH$300:$AH$375,R$30),"")</f>
        <v/>
      </c>
      <c r="S151" s="303" t="str">
        <f>IFERROR(LARGE('N 70+'!$AH$300:$AH$375,S$30),"")</f>
        <v/>
      </c>
      <c r="T151" s="303" t="str">
        <f>IFERROR(LARGE('N 70+'!$AH$300:$AH$375,T$30),"")</f>
        <v/>
      </c>
      <c r="U151" s="303" t="str">
        <f>IFERROR(LARGE('N 70+'!$AH$300:$AH$375,U$30),"")</f>
        <v/>
      </c>
      <c r="V151" s="303" t="str">
        <f>IFERROR(LARGE('N 70+'!$AH$300:$AH$375,V$30),"")</f>
        <v/>
      </c>
      <c r="W151" s="303" t="str">
        <f>IFERROR(LARGE('N 70+'!$AH$300:$AH$375,W$30),"")</f>
        <v/>
      </c>
      <c r="X151" s="303" t="str">
        <f>IFERROR(LARGE('N 70+'!$AH$300:$AH$375,X$30),"")</f>
        <v/>
      </c>
      <c r="Y151" s="303" t="str">
        <f>IFERROR(LARGE('N 70+'!$AH$300:$AH$375,Y$30),"")</f>
        <v/>
      </c>
      <c r="Z151" s="303" t="str">
        <f>IFERROR(LARGE('N 70+'!$AH$300:$AH$375,Z$30),"")</f>
        <v/>
      </c>
      <c r="AA151" s="303" t="str">
        <f>IFERROR(LARGE('N 70+'!$AH$300:$AH$375,AA$30),"")</f>
        <v/>
      </c>
      <c r="AB151" s="303" t="str">
        <f>IFERROR(LARGE('N 70+'!$AH$300:$AH$375,AB$30),"")</f>
        <v/>
      </c>
      <c r="AC151" s="303" t="str">
        <f>IFERROR(LARGE('N 70+'!$AH$300:$AH$375,AC$30),"")</f>
        <v/>
      </c>
      <c r="AD151" s="303" t="str">
        <f>IFERROR(LARGE('N 70+'!$AH$300:$AH$375,AD$30),"")</f>
        <v/>
      </c>
      <c r="AE151" s="303" t="str">
        <f>IFERROR(LARGE('N 70+'!$AH$300:$AH$375,AE$30),"")</f>
        <v/>
      </c>
      <c r="AF151" s="303" t="str">
        <f>IFERROR(LARGE('N 70+'!$AH$300:$AH$375,AF$30),"")</f>
        <v/>
      </c>
      <c r="AG151" s="303" t="str">
        <f>IFERROR(LARGE('N 70+'!$AH$300:$AH$375,AG$30),"")</f>
        <v/>
      </c>
      <c r="AH151" s="303" t="str">
        <f>IFERROR(LARGE('N 70+'!$AH$300:$AH$375,AH$30),"")</f>
        <v/>
      </c>
      <c r="AI151" s="303" t="str">
        <f>IFERROR(LARGE('N 70+'!$AH$300:$AH$375,AI$30),"")</f>
        <v/>
      </c>
      <c r="AJ151" s="303" t="str">
        <f>IFERROR(LARGE('N 70+'!$AH$300:$AH$375,AJ$30),"")</f>
        <v/>
      </c>
      <c r="AK151" s="303" t="str">
        <f>IFERROR(LARGE('N 70+'!$AH$300:$AH$375,AK$30),"")</f>
        <v/>
      </c>
      <c r="AL151" s="303" t="str">
        <f>IFERROR(LARGE('N 70+'!$AH$300:$AH$375,AL$30),"")</f>
        <v/>
      </c>
      <c r="AM151" s="303" t="str">
        <f>IFERROR(LARGE('N 70+'!$AH$300:$AH$375,AM$30),"")</f>
        <v/>
      </c>
      <c r="AN151" s="303" t="str">
        <f>IFERROR(LARGE('N 70+'!$AH$300:$AH$375,AN$30),"")</f>
        <v/>
      </c>
      <c r="AO151" s="303" t="str">
        <f>IFERROR(LARGE('N 70+'!$AH$300:$AH$375,AO$30),"")</f>
        <v/>
      </c>
      <c r="AP151" s="303" t="str">
        <f>IFERROR(LARGE('N 70+'!$AH$300:$AH$375,AP$30),"")</f>
        <v/>
      </c>
      <c r="AQ151" s="303" t="str">
        <f>IFERROR(LARGE('N 70+'!$AH$300:$AH$375,AQ$30),"")</f>
        <v/>
      </c>
      <c r="AR151" s="27"/>
    </row>
    <row r="152" spans="1:44" hidden="1" x14ac:dyDescent="0.2">
      <c r="A152" s="301" t="s">
        <v>206</v>
      </c>
      <c r="B152" s="304" t="s">
        <v>111</v>
      </c>
      <c r="D152" s="303" t="str">
        <f>IFERROR(LARGE('M 35-49'!$AI$300:$AI$375,D$30),"")</f>
        <v/>
      </c>
      <c r="E152" s="303" t="str">
        <f>IFERROR(LARGE('M 35-49'!$AI$300:$AI$375,E$30),"")</f>
        <v/>
      </c>
      <c r="F152" s="303" t="str">
        <f>IFERROR(LARGE('M 35-49'!$AI$300:$AI$375,F$30),"")</f>
        <v/>
      </c>
      <c r="G152" s="303" t="str">
        <f>IFERROR(LARGE('M 35-49'!$AI$300:$AI$375,G$30),"")</f>
        <v/>
      </c>
      <c r="H152" s="303" t="str">
        <f>IFERROR(LARGE('M 35-49'!$AI$300:$AI$375,H$30),"")</f>
        <v/>
      </c>
      <c r="I152" s="303" t="str">
        <f>IFERROR(LARGE('M 35-49'!$AI$300:$AI$375,I$30),"")</f>
        <v/>
      </c>
      <c r="J152" s="303" t="str">
        <f>IFERROR(LARGE('M 35-49'!$AI$300:$AI$375,J$30),"")</f>
        <v/>
      </c>
      <c r="K152" s="303" t="str">
        <f>IFERROR(LARGE('M 35-49'!$AI$300:$AI$375,K$30),"")</f>
        <v/>
      </c>
      <c r="L152" s="303" t="str">
        <f>IFERROR(LARGE('M 35-49'!$AI$300:$AI$375,L$30),"")</f>
        <v/>
      </c>
      <c r="M152" s="303" t="str">
        <f>IFERROR(LARGE('M 35-49'!$AI$300:$AI$375,M$30),"")</f>
        <v/>
      </c>
      <c r="N152" s="303" t="str">
        <f>IFERROR(LARGE('M 35-49'!$AI$300:$AI$375,N$30),"")</f>
        <v/>
      </c>
      <c r="O152" s="303" t="str">
        <f>IFERROR(LARGE('M 35-49'!$AI$300:$AI$375,O$30),"")</f>
        <v/>
      </c>
      <c r="P152" s="303" t="str">
        <f>IFERROR(LARGE('M 35-49'!$AI$300:$AI$375,P$30),"")</f>
        <v/>
      </c>
      <c r="Q152" s="303" t="str">
        <f>IFERROR(LARGE('M 35-49'!$AI$300:$AI$375,Q$30),"")</f>
        <v/>
      </c>
      <c r="R152" s="303" t="str">
        <f>IFERROR(LARGE('M 35-49'!$AI$300:$AI$375,R$30),"")</f>
        <v/>
      </c>
      <c r="S152" s="303" t="str">
        <f>IFERROR(LARGE('M 35-49'!$AI$300:$AI$375,S$30),"")</f>
        <v/>
      </c>
      <c r="T152" s="303" t="str">
        <f>IFERROR(LARGE('M 35-49'!$AI$300:$AI$375,T$30),"")</f>
        <v/>
      </c>
      <c r="U152" s="303" t="str">
        <f>IFERROR(LARGE('M 35-49'!$AI$300:$AI$375,U$30),"")</f>
        <v/>
      </c>
      <c r="V152" s="303" t="str">
        <f>IFERROR(LARGE('M 35-49'!$AI$300:$AI$375,V$30),"")</f>
        <v/>
      </c>
      <c r="W152" s="303" t="str">
        <f>IFERROR(LARGE('M 35-49'!$AI$300:$AI$375,W$30),"")</f>
        <v/>
      </c>
      <c r="X152" s="303" t="str">
        <f>IFERROR(LARGE('M 35-49'!$AI$300:$AI$375,X$30),"")</f>
        <v/>
      </c>
      <c r="Y152" s="303" t="str">
        <f>IFERROR(LARGE('M 35-49'!$AI$300:$AI$375,Y$30),"")</f>
        <v/>
      </c>
      <c r="Z152" s="303" t="str">
        <f>IFERROR(LARGE('M 35-49'!$AI$300:$AI$375,Z$30),"")</f>
        <v/>
      </c>
      <c r="AA152" s="303" t="str">
        <f>IFERROR(LARGE('M 35-49'!$AI$300:$AI$375,AA$30),"")</f>
        <v/>
      </c>
      <c r="AB152" s="303" t="str">
        <f>IFERROR(LARGE('M 35-49'!$AI$300:$AI$375,AB$30),"")</f>
        <v/>
      </c>
      <c r="AC152" s="303" t="str">
        <f>IFERROR(LARGE('M 35-49'!$AI$300:$AI$375,AC$30),"")</f>
        <v/>
      </c>
      <c r="AD152" s="303" t="str">
        <f>IFERROR(LARGE('M 35-49'!$AI$300:$AI$375,AD$30),"")</f>
        <v/>
      </c>
      <c r="AE152" s="303" t="str">
        <f>IFERROR(LARGE('M 35-49'!$AI$300:$AI$375,AE$30),"")</f>
        <v/>
      </c>
      <c r="AF152" s="303" t="str">
        <f>IFERROR(LARGE('M 35-49'!$AI$300:$AI$375,AF$30),"")</f>
        <v/>
      </c>
      <c r="AG152" s="303" t="str">
        <f>IFERROR(LARGE('M 35-49'!$AI$300:$AI$375,AG$30),"")</f>
        <v/>
      </c>
      <c r="AH152" s="303" t="str">
        <f>IFERROR(LARGE('M 35-49'!$AI$300:$AI$375,AH$30),"")</f>
        <v/>
      </c>
      <c r="AI152" s="303" t="str">
        <f>IFERROR(LARGE('M 35-49'!$AI$300:$AI$375,AI$30),"")</f>
        <v/>
      </c>
      <c r="AJ152" s="303" t="str">
        <f>IFERROR(LARGE('M 35-49'!$AI$300:$AI$375,AJ$30),"")</f>
        <v/>
      </c>
      <c r="AK152" s="303" t="str">
        <f>IFERROR(LARGE('M 35-49'!$AI$300:$AI$375,AK$30),"")</f>
        <v/>
      </c>
      <c r="AL152" s="303" t="str">
        <f>IFERROR(LARGE('M 35-49'!$AI$300:$AI$375,AL$30),"")</f>
        <v/>
      </c>
      <c r="AM152" s="303" t="str">
        <f>IFERROR(LARGE('M 35-49'!$AI$300:$AI$375,AM$30),"")</f>
        <v/>
      </c>
      <c r="AN152" s="303" t="str">
        <f>IFERROR(LARGE('M 35-49'!$AI$300:$AI$375,AN$30),"")</f>
        <v/>
      </c>
      <c r="AO152" s="303" t="str">
        <f>IFERROR(LARGE('M 35-49'!$AI$300:$AI$375,AO$30),"")</f>
        <v/>
      </c>
      <c r="AP152" s="303" t="str">
        <f>IFERROR(LARGE('M 35-49'!$AI$300:$AI$375,AP$30),"")</f>
        <v/>
      </c>
      <c r="AQ152" s="303" t="str">
        <f>IFERROR(LARGE('M 35-49'!$AI$300:$AI$375,AQ$30),"")</f>
        <v/>
      </c>
    </row>
    <row r="153" spans="1:44" hidden="1" x14ac:dyDescent="0.2">
      <c r="B153" s="304" t="s">
        <v>112</v>
      </c>
      <c r="D153" s="303" t="str">
        <f>IFERROR(LARGE('M 50-59'!$AI$300:$AI$375,D$30),"")</f>
        <v/>
      </c>
      <c r="E153" s="303" t="str">
        <f>IFERROR(LARGE('M 50-59'!$AI$300:$AI$375,E$30),"")</f>
        <v/>
      </c>
      <c r="F153" s="303" t="str">
        <f>IFERROR(LARGE('M 50-59'!$AI$300:$AI$375,F$30),"")</f>
        <v/>
      </c>
      <c r="G153" s="303" t="str">
        <f>IFERROR(LARGE('M 50-59'!$AI$300:$AI$375,G$30),"")</f>
        <v/>
      </c>
      <c r="H153" s="303" t="str">
        <f>IFERROR(LARGE('M 50-59'!$AI$300:$AI$375,H$30),"")</f>
        <v/>
      </c>
      <c r="I153" s="303" t="str">
        <f>IFERROR(LARGE('M 50-59'!$AI$300:$AI$375,I$30),"")</f>
        <v/>
      </c>
      <c r="J153" s="303" t="str">
        <f>IFERROR(LARGE('M 50-59'!$AI$300:$AI$375,J$30),"")</f>
        <v/>
      </c>
      <c r="K153" s="303" t="str">
        <f>IFERROR(LARGE('M 50-59'!$AI$300:$AI$375,K$30),"")</f>
        <v/>
      </c>
      <c r="L153" s="303" t="str">
        <f>IFERROR(LARGE('M 50-59'!$AI$300:$AI$375,L$30),"")</f>
        <v/>
      </c>
      <c r="M153" s="303" t="str">
        <f>IFERROR(LARGE('M 50-59'!$AI$300:$AI$375,M$30),"")</f>
        <v/>
      </c>
      <c r="N153" s="303" t="str">
        <f>IFERROR(LARGE('M 50-59'!$AI$300:$AI$375,N$30),"")</f>
        <v/>
      </c>
      <c r="O153" s="303" t="str">
        <f>IFERROR(LARGE('M 50-59'!$AI$300:$AI$375,O$30),"")</f>
        <v/>
      </c>
      <c r="P153" s="303" t="str">
        <f>IFERROR(LARGE('M 50-59'!$AI$300:$AI$375,P$30),"")</f>
        <v/>
      </c>
      <c r="Q153" s="303" t="str">
        <f>IFERROR(LARGE('M 50-59'!$AI$300:$AI$375,Q$30),"")</f>
        <v/>
      </c>
      <c r="R153" s="303" t="str">
        <f>IFERROR(LARGE('M 50-59'!$AI$300:$AI$375,R$30),"")</f>
        <v/>
      </c>
      <c r="S153" s="303" t="str">
        <f>IFERROR(LARGE('M 50-59'!$AI$300:$AI$375,S$30),"")</f>
        <v/>
      </c>
      <c r="T153" s="303" t="str">
        <f>IFERROR(LARGE('M 50-59'!$AI$300:$AI$375,T$30),"")</f>
        <v/>
      </c>
      <c r="U153" s="303" t="str">
        <f>IFERROR(LARGE('M 50-59'!$AI$300:$AI$375,U$30),"")</f>
        <v/>
      </c>
      <c r="V153" s="303" t="str">
        <f>IFERROR(LARGE('M 50-59'!$AI$300:$AI$375,V$30),"")</f>
        <v/>
      </c>
      <c r="W153" s="303" t="str">
        <f>IFERROR(LARGE('M 50-59'!$AI$300:$AI$375,W$30),"")</f>
        <v/>
      </c>
      <c r="X153" s="303" t="str">
        <f>IFERROR(LARGE('M 50-59'!$AI$300:$AI$375,X$30),"")</f>
        <v/>
      </c>
      <c r="Y153" s="303" t="str">
        <f>IFERROR(LARGE('M 50-59'!$AI$300:$AI$375,Y$30),"")</f>
        <v/>
      </c>
      <c r="Z153" s="303" t="str">
        <f>IFERROR(LARGE('M 50-59'!$AI$300:$AI$375,Z$30),"")</f>
        <v/>
      </c>
      <c r="AA153" s="303" t="str">
        <f>IFERROR(LARGE('M 50-59'!$AI$300:$AI$375,AA$30),"")</f>
        <v/>
      </c>
      <c r="AB153" s="303" t="str">
        <f>IFERROR(LARGE('M 50-59'!$AI$300:$AI$375,AB$30),"")</f>
        <v/>
      </c>
      <c r="AC153" s="303" t="str">
        <f>IFERROR(LARGE('M 50-59'!$AI$300:$AI$375,AC$30),"")</f>
        <v/>
      </c>
      <c r="AD153" s="303" t="str">
        <f>IFERROR(LARGE('M 50-59'!$AI$300:$AI$375,AD$30),"")</f>
        <v/>
      </c>
      <c r="AE153" s="303" t="str">
        <f>IFERROR(LARGE('M 50-59'!$AI$300:$AI$375,AE$30),"")</f>
        <v/>
      </c>
      <c r="AF153" s="303" t="str">
        <f>IFERROR(LARGE('M 50-59'!$AI$300:$AI$375,AF$30),"")</f>
        <v/>
      </c>
      <c r="AG153" s="303" t="str">
        <f>IFERROR(LARGE('M 50-59'!$AI$300:$AI$375,AG$30),"")</f>
        <v/>
      </c>
      <c r="AH153" s="303" t="str">
        <f>IFERROR(LARGE('M 50-59'!$AI$300:$AI$375,AH$30),"")</f>
        <v/>
      </c>
      <c r="AI153" s="303" t="str">
        <f>IFERROR(LARGE('M 50-59'!$AI$300:$AI$375,AI$30),"")</f>
        <v/>
      </c>
      <c r="AJ153" s="303" t="str">
        <f>IFERROR(LARGE('M 50-59'!$AI$300:$AI$375,AJ$30),"")</f>
        <v/>
      </c>
      <c r="AK153" s="303" t="str">
        <f>IFERROR(LARGE('M 50-59'!$AI$300:$AI$375,AK$30),"")</f>
        <v/>
      </c>
      <c r="AL153" s="303" t="str">
        <f>IFERROR(LARGE('M 50-59'!$AI$300:$AI$375,AL$30),"")</f>
        <v/>
      </c>
      <c r="AM153" s="303" t="str">
        <f>IFERROR(LARGE('M 50-59'!$AI$300:$AI$375,AM$30),"")</f>
        <v/>
      </c>
      <c r="AN153" s="303" t="str">
        <f>IFERROR(LARGE('M 50-59'!$AI$300:$AI$375,AN$30),"")</f>
        <v/>
      </c>
      <c r="AO153" s="303" t="str">
        <f>IFERROR(LARGE('M 50-59'!$AI$300:$AI$375,AO$30),"")</f>
        <v/>
      </c>
      <c r="AP153" s="303" t="str">
        <f>IFERROR(LARGE('M 50-59'!$AI$300:$AI$375,AP$30),"")</f>
        <v/>
      </c>
      <c r="AQ153" s="303" t="str">
        <f>IFERROR(LARGE('M 50-59'!$AI$300:$AI$375,AQ$30),"")</f>
        <v/>
      </c>
    </row>
    <row r="154" spans="1:44" hidden="1" x14ac:dyDescent="0.2">
      <c r="B154" s="304" t="s">
        <v>113</v>
      </c>
      <c r="D154" s="303" t="str">
        <f>IFERROR(LARGE('M 60-69'!$AI$300:$AI$375,D$30),"")</f>
        <v/>
      </c>
      <c r="E154" s="303" t="str">
        <f>IFERROR(LARGE('M 60-69'!$AI$300:$AI$375,E$30),"")</f>
        <v/>
      </c>
      <c r="F154" s="303" t="str">
        <f>IFERROR(LARGE('M 60-69'!$AI$300:$AI$375,F$30),"")</f>
        <v/>
      </c>
      <c r="G154" s="303" t="str">
        <f>IFERROR(LARGE('M 60-69'!$AI$300:$AI$375,G$30),"")</f>
        <v/>
      </c>
      <c r="H154" s="303" t="str">
        <f>IFERROR(LARGE('M 60-69'!$AI$300:$AI$375,H$30),"")</f>
        <v/>
      </c>
      <c r="I154" s="303" t="str">
        <f>IFERROR(LARGE('M 60-69'!$AI$300:$AI$375,I$30),"")</f>
        <v/>
      </c>
      <c r="J154" s="303" t="str">
        <f>IFERROR(LARGE('M 60-69'!$AI$300:$AI$375,J$30),"")</f>
        <v/>
      </c>
      <c r="K154" s="303" t="str">
        <f>IFERROR(LARGE('M 60-69'!$AI$300:$AI$375,K$30),"")</f>
        <v/>
      </c>
      <c r="L154" s="303" t="str">
        <f>IFERROR(LARGE('M 60-69'!$AI$300:$AI$375,L$30),"")</f>
        <v/>
      </c>
      <c r="M154" s="303" t="str">
        <f>IFERROR(LARGE('M 60-69'!$AI$300:$AI$375,M$30),"")</f>
        <v/>
      </c>
      <c r="N154" s="303" t="str">
        <f>IFERROR(LARGE('M 60-69'!$AI$300:$AI$375,N$30),"")</f>
        <v/>
      </c>
      <c r="O154" s="303" t="str">
        <f>IFERROR(LARGE('M 60-69'!$AI$300:$AI$375,O$30),"")</f>
        <v/>
      </c>
      <c r="P154" s="303" t="str">
        <f>IFERROR(LARGE('M 60-69'!$AI$300:$AI$375,P$30),"")</f>
        <v/>
      </c>
      <c r="Q154" s="303" t="str">
        <f>IFERROR(LARGE('M 60-69'!$AI$300:$AI$375,Q$30),"")</f>
        <v/>
      </c>
      <c r="R154" s="303" t="str">
        <f>IFERROR(LARGE('M 60-69'!$AI$300:$AI$375,R$30),"")</f>
        <v/>
      </c>
      <c r="S154" s="303" t="str">
        <f>IFERROR(LARGE('M 60-69'!$AI$300:$AI$375,S$30),"")</f>
        <v/>
      </c>
      <c r="T154" s="303" t="str">
        <f>IFERROR(LARGE('M 60-69'!$AI$300:$AI$375,T$30),"")</f>
        <v/>
      </c>
      <c r="U154" s="303" t="str">
        <f>IFERROR(LARGE('M 60-69'!$AI$300:$AI$375,U$30),"")</f>
        <v/>
      </c>
      <c r="V154" s="303" t="str">
        <f>IFERROR(LARGE('M 60-69'!$AI$300:$AI$375,V$30),"")</f>
        <v/>
      </c>
      <c r="W154" s="303" t="str">
        <f>IFERROR(LARGE('M 60-69'!$AI$300:$AI$375,W$30),"")</f>
        <v/>
      </c>
      <c r="X154" s="303" t="str">
        <f>IFERROR(LARGE('M 60-69'!$AI$300:$AI$375,X$30),"")</f>
        <v/>
      </c>
      <c r="Y154" s="303" t="str">
        <f>IFERROR(LARGE('M 60-69'!$AI$300:$AI$375,Y$30),"")</f>
        <v/>
      </c>
      <c r="Z154" s="303" t="str">
        <f>IFERROR(LARGE('M 60-69'!$AI$300:$AI$375,Z$30),"")</f>
        <v/>
      </c>
      <c r="AA154" s="303" t="str">
        <f>IFERROR(LARGE('M 60-69'!$AI$300:$AI$375,AA$30),"")</f>
        <v/>
      </c>
      <c r="AB154" s="303" t="str">
        <f>IFERROR(LARGE('M 60-69'!$AI$300:$AI$375,AB$30),"")</f>
        <v/>
      </c>
      <c r="AC154" s="303" t="str">
        <f>IFERROR(LARGE('M 60-69'!$AI$300:$AI$375,AC$30),"")</f>
        <v/>
      </c>
      <c r="AD154" s="303" t="str">
        <f>IFERROR(LARGE('M 60-69'!$AI$300:$AI$375,AD$30),"")</f>
        <v/>
      </c>
      <c r="AE154" s="303" t="str">
        <f>IFERROR(LARGE('M 60-69'!$AI$300:$AI$375,AE$30),"")</f>
        <v/>
      </c>
      <c r="AF154" s="303" t="str">
        <f>IFERROR(LARGE('M 60-69'!$AI$300:$AI$375,AF$30),"")</f>
        <v/>
      </c>
      <c r="AG154" s="303" t="str">
        <f>IFERROR(LARGE('M 60-69'!$AI$300:$AI$375,AG$30),"")</f>
        <v/>
      </c>
      <c r="AH154" s="303" t="str">
        <f>IFERROR(LARGE('M 60-69'!$AI$300:$AI$375,AH$30),"")</f>
        <v/>
      </c>
      <c r="AI154" s="303" t="str">
        <f>IFERROR(LARGE('M 60-69'!$AI$300:$AI$375,AI$30),"")</f>
        <v/>
      </c>
      <c r="AJ154" s="303" t="str">
        <f>IFERROR(LARGE('M 60-69'!$AI$300:$AI$375,AJ$30),"")</f>
        <v/>
      </c>
      <c r="AK154" s="303" t="str">
        <f>IFERROR(LARGE('M 60-69'!$AI$300:$AI$375,AK$30),"")</f>
        <v/>
      </c>
      <c r="AL154" s="303" t="str">
        <f>IFERROR(LARGE('M 60-69'!$AI$300:$AI$375,AL$30),"")</f>
        <v/>
      </c>
      <c r="AM154" s="303" t="str">
        <f>IFERROR(LARGE('M 60-69'!$AI$300:$AI$375,AM$30),"")</f>
        <v/>
      </c>
      <c r="AN154" s="303" t="str">
        <f>IFERROR(LARGE('M 60-69'!$AI$300:$AI$375,AN$30),"")</f>
        <v/>
      </c>
      <c r="AO154" s="303" t="str">
        <f>IFERROR(LARGE('M 60-69'!$AI$300:$AI$375,AO$30),"")</f>
        <v/>
      </c>
      <c r="AP154" s="303" t="str">
        <f>IFERROR(LARGE('M 60-69'!$AI$300:$AI$375,AP$30),"")</f>
        <v/>
      </c>
      <c r="AQ154" s="303" t="str">
        <f>IFERROR(LARGE('M 60-69'!$AI$300:$AI$375,AQ$30),"")</f>
        <v/>
      </c>
    </row>
    <row r="155" spans="1:44" hidden="1" x14ac:dyDescent="0.2">
      <c r="B155" s="304" t="s">
        <v>202</v>
      </c>
      <c r="D155" s="303" t="str">
        <f>IFERROR(LARGE('M 70+'!$AH$300:$AH$375,D$30),"")</f>
        <v/>
      </c>
      <c r="E155" s="303" t="str">
        <f>IFERROR(LARGE('M 70+'!$AH$300:$AH$375,E$30),"")</f>
        <v/>
      </c>
      <c r="F155" s="303" t="str">
        <f>IFERROR(LARGE('M 70+'!$AH$300:$AH$375,F$30),"")</f>
        <v/>
      </c>
      <c r="G155" s="303" t="str">
        <f>IFERROR(LARGE('M 70+'!$AH$300:$AH$375,G$30),"")</f>
        <v/>
      </c>
      <c r="H155" s="303" t="str">
        <f>IFERROR(LARGE('M 70+'!$AH$300:$AH$375,H$30),"")</f>
        <v/>
      </c>
      <c r="I155" s="303" t="str">
        <f>IFERROR(LARGE('M 70+'!$AH$300:$AH$375,I$30),"")</f>
        <v/>
      </c>
      <c r="J155" s="303" t="str">
        <f>IFERROR(LARGE('M 70+'!$AH$300:$AH$375,J$30),"")</f>
        <v/>
      </c>
      <c r="K155" s="303" t="str">
        <f>IFERROR(LARGE('M 70+'!$AH$300:$AH$375,K$30),"")</f>
        <v/>
      </c>
      <c r="L155" s="303" t="str">
        <f>IFERROR(LARGE('M 70+'!$AH$300:$AH$375,L$30),"")</f>
        <v/>
      </c>
      <c r="M155" s="303" t="str">
        <f>IFERROR(LARGE('M 70+'!$AH$300:$AH$375,M$30),"")</f>
        <v/>
      </c>
      <c r="N155" s="303" t="str">
        <f>IFERROR(LARGE('M 70+'!$AH$300:$AH$375,N$30),"")</f>
        <v/>
      </c>
      <c r="O155" s="303" t="str">
        <f>IFERROR(LARGE('M 70+'!$AH$300:$AH$375,O$30),"")</f>
        <v/>
      </c>
      <c r="P155" s="303" t="str">
        <f>IFERROR(LARGE('M 70+'!$AH$300:$AH$375,P$30),"")</f>
        <v/>
      </c>
      <c r="Q155" s="303" t="str">
        <f>IFERROR(LARGE('M 70+'!$AH$300:$AH$375,Q$30),"")</f>
        <v/>
      </c>
      <c r="R155" s="303" t="str">
        <f>IFERROR(LARGE('M 70+'!$AH$300:$AH$375,R$30),"")</f>
        <v/>
      </c>
      <c r="S155" s="303" t="str">
        <f>IFERROR(LARGE('M 70+'!$AH$300:$AH$375,S$30),"")</f>
        <v/>
      </c>
      <c r="T155" s="303" t="str">
        <f>IFERROR(LARGE('M 70+'!$AH$300:$AH$375,T$30),"")</f>
        <v/>
      </c>
      <c r="U155" s="303" t="str">
        <f>IFERROR(LARGE('M 70+'!$AH$300:$AH$375,U$30),"")</f>
        <v/>
      </c>
      <c r="V155" s="303" t="str">
        <f>IFERROR(LARGE('M 70+'!$AH$300:$AH$375,V$30),"")</f>
        <v/>
      </c>
      <c r="W155" s="303" t="str">
        <f>IFERROR(LARGE('M 70+'!$AH$300:$AH$375,W$30),"")</f>
        <v/>
      </c>
      <c r="X155" s="303" t="str">
        <f>IFERROR(LARGE('M 70+'!$AH$300:$AH$375,X$30),"")</f>
        <v/>
      </c>
      <c r="Y155" s="303" t="str">
        <f>IFERROR(LARGE('M 70+'!$AH$300:$AH$375,Y$30),"")</f>
        <v/>
      </c>
      <c r="Z155" s="303" t="str">
        <f>IFERROR(LARGE('M 70+'!$AH$300:$AH$375,Z$30),"")</f>
        <v/>
      </c>
      <c r="AA155" s="303" t="str">
        <f>IFERROR(LARGE('M 70+'!$AH$300:$AH$375,AA$30),"")</f>
        <v/>
      </c>
      <c r="AB155" s="303" t="str">
        <f>IFERROR(LARGE('M 70+'!$AH$300:$AH$375,AB$30),"")</f>
        <v/>
      </c>
      <c r="AC155" s="303" t="str">
        <f>IFERROR(LARGE('M 70+'!$AH$300:$AH$375,AC$30),"")</f>
        <v/>
      </c>
      <c r="AD155" s="303" t="str">
        <f>IFERROR(LARGE('M 70+'!$AH$300:$AH$375,AD$30),"")</f>
        <v/>
      </c>
      <c r="AE155" s="303" t="str">
        <f>IFERROR(LARGE('M 70+'!$AH$300:$AH$375,AE$30),"")</f>
        <v/>
      </c>
      <c r="AF155" s="303" t="str">
        <f>IFERROR(LARGE('M 70+'!$AH$300:$AH$375,AF$30),"")</f>
        <v/>
      </c>
      <c r="AG155" s="303" t="str">
        <f>IFERROR(LARGE('M 70+'!$AH$300:$AH$375,AG$30),"")</f>
        <v/>
      </c>
      <c r="AH155" s="303" t="str">
        <f>IFERROR(LARGE('M 70+'!$AH$300:$AH$375,AH$30),"")</f>
        <v/>
      </c>
      <c r="AI155" s="303" t="str">
        <f>IFERROR(LARGE('M 70+'!$AH$300:$AH$375,AI$30),"")</f>
        <v/>
      </c>
      <c r="AJ155" s="303" t="str">
        <f>IFERROR(LARGE('M 70+'!$AH$300:$AH$375,AJ$30),"")</f>
        <v/>
      </c>
      <c r="AK155" s="303" t="str">
        <f>IFERROR(LARGE('M 70+'!$AH$300:$AH$375,AK$30),"")</f>
        <v/>
      </c>
      <c r="AL155" s="303" t="str">
        <f>IFERROR(LARGE('M 70+'!$AH$300:$AH$375,AL$30),"")</f>
        <v/>
      </c>
      <c r="AM155" s="303" t="str">
        <f>IFERROR(LARGE('M 70+'!$AH$300:$AH$375,AM$30),"")</f>
        <v/>
      </c>
      <c r="AN155" s="303" t="str">
        <f>IFERROR(LARGE('M 70+'!$AH$300:$AH$375,AN$30),"")</f>
        <v/>
      </c>
      <c r="AO155" s="303" t="str">
        <f>IFERROR(LARGE('M 70+'!$AH$300:$AH$375,AO$30),"")</f>
        <v/>
      </c>
      <c r="AP155" s="303" t="str">
        <f>IFERROR(LARGE('M 70+'!$AH$300:$AH$375,AP$30),"")</f>
        <v/>
      </c>
      <c r="AQ155" s="303" t="str">
        <f>IFERROR(LARGE('M 70+'!$AH$300:$AH$375,AQ$30),"")</f>
        <v/>
      </c>
    </row>
    <row r="156" spans="1:44" hidden="1" x14ac:dyDescent="0.2">
      <c r="B156" s="305" t="s">
        <v>203</v>
      </c>
      <c r="D156" s="303" t="str">
        <f>IFERROR(LARGE('N 35-44'!$AI$300:$AI$375,D$30),"")</f>
        <v/>
      </c>
      <c r="E156" s="303" t="str">
        <f>IFERROR(LARGE('N 35-44'!$AI$300:$AI$375,E$30),"")</f>
        <v/>
      </c>
      <c r="F156" s="303" t="str">
        <f>IFERROR(LARGE('N 35-44'!$AI$300:$AI$375,F$30),"")</f>
        <v/>
      </c>
      <c r="G156" s="303" t="str">
        <f>IFERROR(LARGE('N 35-44'!$AI$300:$AI$375,G$30),"")</f>
        <v/>
      </c>
      <c r="H156" s="303" t="str">
        <f>IFERROR(LARGE('N 35-44'!$AI$300:$AI$375,H$30),"")</f>
        <v/>
      </c>
      <c r="I156" s="303" t="str">
        <f>IFERROR(LARGE('N 35-44'!$AI$300:$AI$375,I$30),"")</f>
        <v/>
      </c>
      <c r="J156" s="303" t="str">
        <f>IFERROR(LARGE('N 35-44'!$AI$300:$AI$375,J$30),"")</f>
        <v/>
      </c>
      <c r="K156" s="303" t="str">
        <f>IFERROR(LARGE('N 35-44'!$AI$300:$AI$375,K$30),"")</f>
        <v/>
      </c>
      <c r="L156" s="303" t="str">
        <f>IFERROR(LARGE('N 35-44'!$AI$300:$AI$375,L$30),"")</f>
        <v/>
      </c>
      <c r="M156" s="303" t="str">
        <f>IFERROR(LARGE('N 35-44'!$AI$300:$AI$375,M$30),"")</f>
        <v/>
      </c>
      <c r="N156" s="303" t="str">
        <f>IFERROR(LARGE('N 35-44'!$AI$300:$AI$375,N$30),"")</f>
        <v/>
      </c>
      <c r="O156" s="303" t="str">
        <f>IFERROR(LARGE('N 35-44'!$AI$300:$AI$375,O$30),"")</f>
        <v/>
      </c>
      <c r="P156" s="303" t="str">
        <f>IFERROR(LARGE('N 35-44'!$AI$300:$AI$375,P$30),"")</f>
        <v/>
      </c>
      <c r="Q156" s="303" t="str">
        <f>IFERROR(LARGE('N 35-44'!$AI$300:$AI$375,Q$30),"")</f>
        <v/>
      </c>
      <c r="R156" s="303" t="str">
        <f>IFERROR(LARGE('N 35-44'!$AI$300:$AI$375,R$30),"")</f>
        <v/>
      </c>
      <c r="S156" s="303" t="str">
        <f>IFERROR(LARGE('N 35-44'!$AI$300:$AI$375,S$30),"")</f>
        <v/>
      </c>
      <c r="T156" s="303" t="str">
        <f>IFERROR(LARGE('N 35-44'!$AI$300:$AI$375,T$30),"")</f>
        <v/>
      </c>
      <c r="U156" s="303" t="str">
        <f>IFERROR(LARGE('N 35-44'!$AI$300:$AI$375,U$30),"")</f>
        <v/>
      </c>
      <c r="V156" s="303" t="str">
        <f>IFERROR(LARGE('N 35-44'!$AI$300:$AI$375,V$30),"")</f>
        <v/>
      </c>
      <c r="W156" s="303" t="str">
        <f>IFERROR(LARGE('N 35-44'!$AI$300:$AI$375,W$30),"")</f>
        <v/>
      </c>
      <c r="X156" s="303" t="str">
        <f>IFERROR(LARGE('N 35-44'!$AI$300:$AI$375,X$30),"")</f>
        <v/>
      </c>
      <c r="Y156" s="303" t="str">
        <f>IFERROR(LARGE('N 35-44'!$AI$300:$AI$375,Y$30),"")</f>
        <v/>
      </c>
      <c r="Z156" s="303" t="str">
        <f>IFERROR(LARGE('N 35-44'!$AI$300:$AI$375,Z$30),"")</f>
        <v/>
      </c>
      <c r="AA156" s="303" t="str">
        <f>IFERROR(LARGE('N 35-44'!$AI$300:$AI$375,AA$30),"")</f>
        <v/>
      </c>
      <c r="AB156" s="303" t="str">
        <f>IFERROR(LARGE('N 35-44'!$AI$300:$AI$375,AB$30),"")</f>
        <v/>
      </c>
      <c r="AC156" s="303" t="str">
        <f>IFERROR(LARGE('N 35-44'!$AI$300:$AI$375,AC$30),"")</f>
        <v/>
      </c>
      <c r="AD156" s="303" t="str">
        <f>IFERROR(LARGE('N 35-44'!$AI$300:$AI$375,AD$30),"")</f>
        <v/>
      </c>
      <c r="AE156" s="303" t="str">
        <f>IFERROR(LARGE('N 35-44'!$AI$300:$AI$375,AE$30),"")</f>
        <v/>
      </c>
      <c r="AF156" s="303" t="str">
        <f>IFERROR(LARGE('N 35-44'!$AI$300:$AI$375,AF$30),"")</f>
        <v/>
      </c>
      <c r="AG156" s="303" t="str">
        <f>IFERROR(LARGE('N 35-44'!$AI$300:$AI$375,AG$30),"")</f>
        <v/>
      </c>
      <c r="AH156" s="303" t="str">
        <f>IFERROR(LARGE('N 35-44'!$AI$300:$AI$375,AH$30),"")</f>
        <v/>
      </c>
      <c r="AI156" s="303" t="str">
        <f>IFERROR(LARGE('N 35-44'!$AI$300:$AI$375,AI$30),"")</f>
        <v/>
      </c>
      <c r="AJ156" s="303" t="str">
        <f>IFERROR(LARGE('N 35-44'!$AI$300:$AI$375,AJ$30),"")</f>
        <v/>
      </c>
      <c r="AK156" s="303" t="str">
        <f>IFERROR(LARGE('N 35-44'!$AI$300:$AI$375,AK$30),"")</f>
        <v/>
      </c>
      <c r="AL156" s="303" t="str">
        <f>IFERROR(LARGE('N 35-44'!$AI$300:$AI$375,AL$30),"")</f>
        <v/>
      </c>
      <c r="AM156" s="303" t="str">
        <f>IFERROR(LARGE('N 35-44'!$AI$300:$AI$375,AM$30),"")</f>
        <v/>
      </c>
      <c r="AN156" s="303" t="str">
        <f>IFERROR(LARGE('N 35-44'!$AI$300:$AI$375,AN$30),"")</f>
        <v/>
      </c>
      <c r="AO156" s="303" t="str">
        <f>IFERROR(LARGE('N 35-44'!$AI$300:$AI$375,AO$30),"")</f>
        <v/>
      </c>
      <c r="AP156" s="303" t="str">
        <f>IFERROR(LARGE('N 35-44'!$AI$300:$AI$375,AP$30),"")</f>
        <v/>
      </c>
      <c r="AQ156" s="303" t="str">
        <f>IFERROR(LARGE('N 35-44'!$AI$300:$AI$375,AQ$30),"")</f>
        <v/>
      </c>
    </row>
    <row r="157" spans="1:44" hidden="1" x14ac:dyDescent="0.2">
      <c r="B157" s="305" t="s">
        <v>204</v>
      </c>
      <c r="D157" s="303" t="str">
        <f>IFERROR(LARGE('N 45-59'!$AI$300:$AI$375,D$30),"")</f>
        <v/>
      </c>
      <c r="E157" s="303" t="str">
        <f>IFERROR(LARGE('N 45-59'!$AI$300:$AI$375,E$30),"")</f>
        <v/>
      </c>
      <c r="F157" s="303" t="str">
        <f>IFERROR(LARGE('N 45-59'!$AI$300:$AI$375,F$30),"")</f>
        <v/>
      </c>
      <c r="G157" s="303" t="str">
        <f>IFERROR(LARGE('N 45-59'!$AI$300:$AI$375,G$30),"")</f>
        <v/>
      </c>
      <c r="H157" s="303" t="str">
        <f>IFERROR(LARGE('N 45-59'!$AI$300:$AI$375,H$30),"")</f>
        <v/>
      </c>
      <c r="I157" s="303" t="str">
        <f>IFERROR(LARGE('N 45-59'!$AI$300:$AI$375,I$30),"")</f>
        <v/>
      </c>
      <c r="J157" s="303" t="str">
        <f>IFERROR(LARGE('N 45-59'!$AI$300:$AI$375,J$30),"")</f>
        <v/>
      </c>
      <c r="K157" s="303" t="str">
        <f>IFERROR(LARGE('N 45-59'!$AI$300:$AI$375,K$30),"")</f>
        <v/>
      </c>
      <c r="L157" s="303" t="str">
        <f>IFERROR(LARGE('N 45-59'!$AI$300:$AI$375,L$30),"")</f>
        <v/>
      </c>
      <c r="M157" s="303" t="str">
        <f>IFERROR(LARGE('N 45-59'!$AI$300:$AI$375,M$30),"")</f>
        <v/>
      </c>
      <c r="N157" s="303" t="str">
        <f>IFERROR(LARGE('N 45-59'!$AI$300:$AI$375,N$30),"")</f>
        <v/>
      </c>
      <c r="O157" s="303" t="str">
        <f>IFERROR(LARGE('N 45-59'!$AI$300:$AI$375,O$30),"")</f>
        <v/>
      </c>
      <c r="P157" s="303" t="str">
        <f>IFERROR(LARGE('N 45-59'!$AI$300:$AI$375,P$30),"")</f>
        <v/>
      </c>
      <c r="Q157" s="303" t="str">
        <f>IFERROR(LARGE('N 45-59'!$AI$300:$AI$375,Q$30),"")</f>
        <v/>
      </c>
      <c r="R157" s="303" t="str">
        <f>IFERROR(LARGE('N 45-59'!$AI$300:$AI$375,R$30),"")</f>
        <v/>
      </c>
      <c r="S157" s="303" t="str">
        <f>IFERROR(LARGE('N 45-59'!$AI$300:$AI$375,S$30),"")</f>
        <v/>
      </c>
      <c r="T157" s="303" t="str">
        <f>IFERROR(LARGE('N 45-59'!$AI$300:$AI$375,T$30),"")</f>
        <v/>
      </c>
      <c r="U157" s="303" t="str">
        <f>IFERROR(LARGE('N 45-59'!$AI$300:$AI$375,U$30),"")</f>
        <v/>
      </c>
      <c r="V157" s="303" t="str">
        <f>IFERROR(LARGE('N 45-59'!$AI$300:$AI$375,V$30),"")</f>
        <v/>
      </c>
      <c r="W157" s="303" t="str">
        <f>IFERROR(LARGE('N 45-59'!$AI$300:$AI$375,W$30),"")</f>
        <v/>
      </c>
      <c r="X157" s="303" t="str">
        <f>IFERROR(LARGE('N 45-59'!$AI$300:$AI$375,X$30),"")</f>
        <v/>
      </c>
      <c r="Y157" s="303" t="str">
        <f>IFERROR(LARGE('N 45-59'!$AI$300:$AI$375,Y$30),"")</f>
        <v/>
      </c>
      <c r="Z157" s="303" t="str">
        <f>IFERROR(LARGE('N 45-59'!$AI$300:$AI$375,Z$30),"")</f>
        <v/>
      </c>
      <c r="AA157" s="303" t="str">
        <f>IFERROR(LARGE('N 45-59'!$AI$300:$AI$375,AA$30),"")</f>
        <v/>
      </c>
      <c r="AB157" s="303" t="str">
        <f>IFERROR(LARGE('N 45-59'!$AI$300:$AI$375,AB$30),"")</f>
        <v/>
      </c>
      <c r="AC157" s="303" t="str">
        <f>IFERROR(LARGE('N 45-59'!$AI$300:$AI$375,AC$30),"")</f>
        <v/>
      </c>
      <c r="AD157" s="303" t="str">
        <f>IFERROR(LARGE('N 45-59'!$AI$300:$AI$375,AD$30),"")</f>
        <v/>
      </c>
      <c r="AE157" s="303" t="str">
        <f>IFERROR(LARGE('N 45-59'!$AI$300:$AI$375,AE$30),"")</f>
        <v/>
      </c>
      <c r="AF157" s="303" t="str">
        <f>IFERROR(LARGE('N 45-59'!$AI$300:$AI$375,AF$30),"")</f>
        <v/>
      </c>
      <c r="AG157" s="303" t="str">
        <f>IFERROR(LARGE('N 45-59'!$AI$300:$AI$375,AG$30),"")</f>
        <v/>
      </c>
      <c r="AH157" s="303" t="str">
        <f>IFERROR(LARGE('N 45-59'!$AI$300:$AI$375,AH$30),"")</f>
        <v/>
      </c>
      <c r="AI157" s="303" t="str">
        <f>IFERROR(LARGE('N 45-59'!$AI$300:$AI$375,AI$30),"")</f>
        <v/>
      </c>
      <c r="AJ157" s="303" t="str">
        <f>IFERROR(LARGE('N 45-59'!$AI$300:$AI$375,AJ$30),"")</f>
        <v/>
      </c>
      <c r="AK157" s="303" t="str">
        <f>IFERROR(LARGE('N 45-59'!$AI$300:$AI$375,AK$30),"")</f>
        <v/>
      </c>
      <c r="AL157" s="303" t="str">
        <f>IFERROR(LARGE('N 45-59'!$AI$300:$AI$375,AL$30),"")</f>
        <v/>
      </c>
      <c r="AM157" s="303" t="str">
        <f>IFERROR(LARGE('N 45-59'!$AI$300:$AI$375,AM$30),"")</f>
        <v/>
      </c>
      <c r="AN157" s="303" t="str">
        <f>IFERROR(LARGE('N 45-59'!$AI$300:$AI$375,AN$30),"")</f>
        <v/>
      </c>
      <c r="AO157" s="303" t="str">
        <f>IFERROR(LARGE('N 45-59'!$AI$300:$AI$375,AO$30),"")</f>
        <v/>
      </c>
      <c r="AP157" s="303" t="str">
        <f>IFERROR(LARGE('N 45-59'!$AI$300:$AI$375,AP$30),"")</f>
        <v/>
      </c>
      <c r="AQ157" s="303" t="str">
        <f>IFERROR(LARGE('N 45-59'!$AI$300:$AI$375,AQ$30),"")</f>
        <v/>
      </c>
    </row>
    <row r="158" spans="1:44" hidden="1" x14ac:dyDescent="0.2">
      <c r="B158" s="305" t="s">
        <v>114</v>
      </c>
      <c r="D158" s="303" t="str">
        <f>IFERROR(LARGE('N 60-69'!$AI$300:$AI$375,D$30),"")</f>
        <v/>
      </c>
      <c r="E158" s="303" t="str">
        <f>IFERROR(LARGE('N 60-69'!$AI$300:$AI$375,E$30),"")</f>
        <v/>
      </c>
      <c r="F158" s="303" t="str">
        <f>IFERROR(LARGE('N 60-69'!$AI$300:$AI$375,F$30),"")</f>
        <v/>
      </c>
      <c r="G158" s="303" t="str">
        <f>IFERROR(LARGE('N 60-69'!$AI$300:$AI$375,G$30),"")</f>
        <v/>
      </c>
      <c r="H158" s="303" t="str">
        <f>IFERROR(LARGE('N 60-69'!$AI$300:$AI$375,H$30),"")</f>
        <v/>
      </c>
      <c r="I158" s="303" t="str">
        <f>IFERROR(LARGE('N 60-69'!$AI$300:$AI$375,I$30),"")</f>
        <v/>
      </c>
      <c r="J158" s="303" t="str">
        <f>IFERROR(LARGE('N 60-69'!$AI$300:$AI$375,J$30),"")</f>
        <v/>
      </c>
      <c r="K158" s="303" t="str">
        <f>IFERROR(LARGE('N 60-69'!$AI$300:$AI$375,K$30),"")</f>
        <v/>
      </c>
      <c r="L158" s="303" t="str">
        <f>IFERROR(LARGE('N 60-69'!$AI$300:$AI$375,L$30),"")</f>
        <v/>
      </c>
      <c r="M158" s="303" t="str">
        <f>IFERROR(LARGE('N 60-69'!$AI$300:$AI$375,M$30),"")</f>
        <v/>
      </c>
      <c r="N158" s="303" t="str">
        <f>IFERROR(LARGE('N 60-69'!$AI$300:$AI$375,N$30),"")</f>
        <v/>
      </c>
      <c r="O158" s="303" t="str">
        <f>IFERROR(LARGE('N 60-69'!$AI$300:$AI$375,O$30),"")</f>
        <v/>
      </c>
      <c r="P158" s="303" t="str">
        <f>IFERROR(LARGE('N 60-69'!$AI$300:$AI$375,P$30),"")</f>
        <v/>
      </c>
      <c r="Q158" s="303" t="str">
        <f>IFERROR(LARGE('N 60-69'!$AI$300:$AI$375,Q$30),"")</f>
        <v/>
      </c>
      <c r="R158" s="303" t="str">
        <f>IFERROR(LARGE('N 60-69'!$AI$300:$AI$375,R$30),"")</f>
        <v/>
      </c>
      <c r="S158" s="303" t="str">
        <f>IFERROR(LARGE('N 60-69'!$AI$300:$AI$375,S$30),"")</f>
        <v/>
      </c>
      <c r="T158" s="303" t="str">
        <f>IFERROR(LARGE('N 60-69'!$AI$300:$AI$375,T$30),"")</f>
        <v/>
      </c>
      <c r="U158" s="303" t="str">
        <f>IFERROR(LARGE('N 60-69'!$AI$300:$AI$375,U$30),"")</f>
        <v/>
      </c>
      <c r="V158" s="303" t="str">
        <f>IFERROR(LARGE('N 60-69'!$AI$300:$AI$375,V$30),"")</f>
        <v/>
      </c>
      <c r="W158" s="303" t="str">
        <f>IFERROR(LARGE('N 60-69'!$AI$300:$AI$375,W$30),"")</f>
        <v/>
      </c>
      <c r="X158" s="303" t="str">
        <f>IFERROR(LARGE('N 60-69'!$AI$300:$AI$375,X$30),"")</f>
        <v/>
      </c>
      <c r="Y158" s="303" t="str">
        <f>IFERROR(LARGE('N 60-69'!$AI$300:$AI$375,Y$30),"")</f>
        <v/>
      </c>
      <c r="Z158" s="303" t="str">
        <f>IFERROR(LARGE('N 60-69'!$AI$300:$AI$375,Z$30),"")</f>
        <v/>
      </c>
      <c r="AA158" s="303" t="str">
        <f>IFERROR(LARGE('N 60-69'!$AI$300:$AI$375,AA$30),"")</f>
        <v/>
      </c>
      <c r="AB158" s="303" t="str">
        <f>IFERROR(LARGE('N 60-69'!$AI$300:$AI$375,AB$30),"")</f>
        <v/>
      </c>
      <c r="AC158" s="303" t="str">
        <f>IFERROR(LARGE('N 60-69'!$AI$300:$AI$375,AC$30),"")</f>
        <v/>
      </c>
      <c r="AD158" s="303" t="str">
        <f>IFERROR(LARGE('N 60-69'!$AI$300:$AI$375,AD$30),"")</f>
        <v/>
      </c>
      <c r="AE158" s="303" t="str">
        <f>IFERROR(LARGE('N 60-69'!$AI$300:$AI$375,AE$30),"")</f>
        <v/>
      </c>
      <c r="AF158" s="303" t="str">
        <f>IFERROR(LARGE('N 60-69'!$AI$300:$AI$375,AF$30),"")</f>
        <v/>
      </c>
      <c r="AG158" s="303" t="str">
        <f>IFERROR(LARGE('N 60-69'!$AI$300:$AI$375,AG$30),"")</f>
        <v/>
      </c>
      <c r="AH158" s="303" t="str">
        <f>IFERROR(LARGE('N 60-69'!$AI$300:$AI$375,AH$30),"")</f>
        <v/>
      </c>
      <c r="AI158" s="303" t="str">
        <f>IFERROR(LARGE('N 60-69'!$AI$300:$AI$375,AI$30),"")</f>
        <v/>
      </c>
      <c r="AJ158" s="303" t="str">
        <f>IFERROR(LARGE('N 60-69'!$AI$300:$AI$375,AJ$30),"")</f>
        <v/>
      </c>
      <c r="AK158" s="303" t="str">
        <f>IFERROR(LARGE('N 60-69'!$AI$300:$AI$375,AK$30),"")</f>
        <v/>
      </c>
      <c r="AL158" s="303" t="str">
        <f>IFERROR(LARGE('N 60-69'!$AI$300:$AI$375,AL$30),"")</f>
        <v/>
      </c>
      <c r="AM158" s="303" t="str">
        <f>IFERROR(LARGE('N 60-69'!$AI$300:$AI$375,AM$30),"")</f>
        <v/>
      </c>
      <c r="AN158" s="303" t="str">
        <f>IFERROR(LARGE('N 60-69'!$AI$300:$AI$375,AN$30),"")</f>
        <v/>
      </c>
      <c r="AO158" s="303" t="str">
        <f>IFERROR(LARGE('N 60-69'!$AI$300:$AI$375,AO$30),"")</f>
        <v/>
      </c>
      <c r="AP158" s="303" t="str">
        <f>IFERROR(LARGE('N 60-69'!$AI$300:$AI$375,AP$30),"")</f>
        <v/>
      </c>
      <c r="AQ158" s="303" t="str">
        <f>IFERROR(LARGE('N 60-69'!$AI$300:$AI$375,AQ$30),"")</f>
        <v/>
      </c>
    </row>
    <row r="159" spans="1:44" hidden="1" x14ac:dyDescent="0.2">
      <c r="B159" s="305" t="s">
        <v>205</v>
      </c>
      <c r="D159" s="303" t="str">
        <f>IFERROR(LARGE('N 70+'!$AI$300:$AI$375,D$30),"")</f>
        <v/>
      </c>
      <c r="E159" s="303" t="str">
        <f>IFERROR(LARGE('N 70+'!$AI$300:$AI$375,E$30),"")</f>
        <v/>
      </c>
      <c r="F159" s="303" t="str">
        <f>IFERROR(LARGE('N 70+'!$AI$300:$AI$375,F$30),"")</f>
        <v/>
      </c>
      <c r="G159" s="303" t="str">
        <f>IFERROR(LARGE('N 70+'!$AI$300:$AI$375,G$30),"")</f>
        <v/>
      </c>
      <c r="H159" s="303" t="str">
        <f>IFERROR(LARGE('N 70+'!$AI$300:$AI$375,H$30),"")</f>
        <v/>
      </c>
      <c r="I159" s="303" t="str">
        <f>IFERROR(LARGE('N 70+'!$AI$300:$AI$375,I$30),"")</f>
        <v/>
      </c>
      <c r="J159" s="303" t="str">
        <f>IFERROR(LARGE('N 70+'!$AI$300:$AI$375,J$30),"")</f>
        <v/>
      </c>
      <c r="K159" s="303" t="str">
        <f>IFERROR(LARGE('N 70+'!$AI$300:$AI$375,K$30),"")</f>
        <v/>
      </c>
      <c r="L159" s="303" t="str">
        <f>IFERROR(LARGE('N 70+'!$AI$300:$AI$375,L$30),"")</f>
        <v/>
      </c>
      <c r="M159" s="303" t="str">
        <f>IFERROR(LARGE('N 70+'!$AI$300:$AI$375,M$30),"")</f>
        <v/>
      </c>
      <c r="N159" s="303" t="str">
        <f>IFERROR(LARGE('N 70+'!$AI$300:$AI$375,N$30),"")</f>
        <v/>
      </c>
      <c r="O159" s="303" t="str">
        <f>IFERROR(LARGE('N 70+'!$AI$300:$AI$375,O$30),"")</f>
        <v/>
      </c>
      <c r="P159" s="303" t="str">
        <f>IFERROR(LARGE('N 70+'!$AI$300:$AI$375,P$30),"")</f>
        <v/>
      </c>
      <c r="Q159" s="303" t="str">
        <f>IFERROR(LARGE('N 70+'!$AI$300:$AI$375,Q$30),"")</f>
        <v/>
      </c>
      <c r="R159" s="303" t="str">
        <f>IFERROR(LARGE('N 70+'!$AI$300:$AI$375,R$30),"")</f>
        <v/>
      </c>
      <c r="S159" s="303" t="str">
        <f>IFERROR(LARGE('N 70+'!$AI$300:$AI$375,S$30),"")</f>
        <v/>
      </c>
      <c r="T159" s="303" t="str">
        <f>IFERROR(LARGE('N 70+'!$AI$300:$AI$375,T$30),"")</f>
        <v/>
      </c>
      <c r="U159" s="303" t="str">
        <f>IFERROR(LARGE('N 70+'!$AI$300:$AI$375,U$30),"")</f>
        <v/>
      </c>
      <c r="V159" s="303" t="str">
        <f>IFERROR(LARGE('N 70+'!$AI$300:$AI$375,V$30),"")</f>
        <v/>
      </c>
      <c r="W159" s="303" t="str">
        <f>IFERROR(LARGE('N 70+'!$AI$300:$AI$375,W$30),"")</f>
        <v/>
      </c>
      <c r="X159" s="303" t="str">
        <f>IFERROR(LARGE('N 70+'!$AI$300:$AI$375,X$30),"")</f>
        <v/>
      </c>
      <c r="Y159" s="303" t="str">
        <f>IFERROR(LARGE('N 70+'!$AI$300:$AI$375,Y$30),"")</f>
        <v/>
      </c>
      <c r="Z159" s="303" t="str">
        <f>IFERROR(LARGE('N 70+'!$AI$300:$AI$375,Z$30),"")</f>
        <v/>
      </c>
      <c r="AA159" s="303" t="str">
        <f>IFERROR(LARGE('N 70+'!$AI$300:$AI$375,AA$30),"")</f>
        <v/>
      </c>
      <c r="AB159" s="303" t="str">
        <f>IFERROR(LARGE('N 70+'!$AI$300:$AI$375,AB$30),"")</f>
        <v/>
      </c>
      <c r="AC159" s="303" t="str">
        <f>IFERROR(LARGE('N 70+'!$AI$300:$AI$375,AC$30),"")</f>
        <v/>
      </c>
      <c r="AD159" s="303" t="str">
        <f>IFERROR(LARGE('N 70+'!$AI$300:$AI$375,AD$30),"")</f>
        <v/>
      </c>
      <c r="AE159" s="303" t="str">
        <f>IFERROR(LARGE('N 70+'!$AI$300:$AI$375,AE$30),"")</f>
        <v/>
      </c>
      <c r="AF159" s="303" t="str">
        <f>IFERROR(LARGE('N 70+'!$AI$300:$AI$375,AF$30),"")</f>
        <v/>
      </c>
      <c r="AG159" s="303" t="str">
        <f>IFERROR(LARGE('N 70+'!$AI$300:$AI$375,AG$30),"")</f>
        <v/>
      </c>
      <c r="AH159" s="303" t="str">
        <f>IFERROR(LARGE('N 70+'!$AI$300:$AI$375,AH$30),"")</f>
        <v/>
      </c>
      <c r="AI159" s="303" t="str">
        <f>IFERROR(LARGE('N 70+'!$AI$300:$AI$375,AI$30),"")</f>
        <v/>
      </c>
      <c r="AJ159" s="303" t="str">
        <f>IFERROR(LARGE('N 70+'!$AI$300:$AI$375,AJ$30),"")</f>
        <v/>
      </c>
      <c r="AK159" s="303" t="str">
        <f>IFERROR(LARGE('N 70+'!$AI$300:$AI$375,AK$30),"")</f>
        <v/>
      </c>
      <c r="AL159" s="303" t="str">
        <f>IFERROR(LARGE('N 70+'!$AI$300:$AI$375,AL$30),"")</f>
        <v/>
      </c>
      <c r="AM159" s="303" t="str">
        <f>IFERROR(LARGE('N 70+'!$AI$300:$AI$375,AM$30),"")</f>
        <v/>
      </c>
      <c r="AN159" s="303" t="str">
        <f>IFERROR(LARGE('N 70+'!$AI$300:$AI$375,AN$30),"")</f>
        <v/>
      </c>
      <c r="AO159" s="303" t="str">
        <f>IFERROR(LARGE('N 70+'!$AI$300:$AI$375,AO$30),"")</f>
        <v/>
      </c>
      <c r="AP159" s="303" t="str">
        <f>IFERROR(LARGE('N 70+'!$AI$300:$AI$375,AP$30),"")</f>
        <v/>
      </c>
      <c r="AQ159" s="303" t="str">
        <f>IFERROR(LARGE('N 70+'!$AI$300:$AI$375,AQ$30),"")</f>
        <v/>
      </c>
    </row>
  </sheetData>
  <sortState ref="A9:BT24">
    <sortCondition descending="1" ref="C9:C24"/>
  </sortState>
  <conditionalFormatting sqref="D9:AQ24">
    <cfRule type="cellIs" dxfId="68" priority="8" operator="between">
      <formula>9.9</formula>
      <formula>10.9</formula>
    </cfRule>
    <cfRule type="cellIs" dxfId="67" priority="9" operator="between">
      <formula>9</formula>
      <formula>9.9</formula>
    </cfRule>
    <cfRule type="cellIs" dxfId="66" priority="10" operator="between">
      <formula>8</formula>
      <formula>8.9</formula>
    </cfRule>
    <cfRule type="expression" dxfId="65" priority="11">
      <formula>IF((D9-INT(D9))&gt;=0.001,TRUE)</formula>
    </cfRule>
    <cfRule type="expression" dxfId="64" priority="12">
      <formula>IF(AND((D9-INT(D9))&lt;0.001,(D9-INT(D9))&gt;0),TRUE)</formula>
    </cfRule>
  </conditionalFormatting>
  <conditionalFormatting sqref="C9:C24">
    <cfRule type="duplicateValues" dxfId="63" priority="7"/>
  </conditionalFormatting>
  <conditionalFormatting sqref="A9:A24">
    <cfRule type="duplicateValues" dxfId="62" priority="6"/>
  </conditionalFormatting>
  <conditionalFormatting sqref="AU9:AU24">
    <cfRule type="top10" dxfId="61" priority="5" rank="1"/>
  </conditionalFormatting>
  <conditionalFormatting sqref="AV9:AV24">
    <cfRule type="top10" dxfId="60" priority="4" rank="1"/>
  </conditionalFormatting>
  <conditionalFormatting sqref="B9:B24">
    <cfRule type="expression" dxfId="59" priority="1">
      <formula>AND(IF(A9=3,TRUE),IF(BD$25=BJ$25,TRUE))</formula>
    </cfRule>
    <cfRule type="expression" dxfId="58" priority="2">
      <formula>AND(IF(A9=2,TRUE),IF(BD$25=BJ$25,TRUE))</formula>
    </cfRule>
    <cfRule type="expression" dxfId="57" priority="3">
      <formula>AND(IF(A9=1,TRUE),IF(BD$25=BJ$25,TRUE))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J313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12" customWidth="1"/>
    <col min="2" max="2" width="26.42578125" style="12" customWidth="1"/>
    <col min="3" max="7" width="6.28515625" style="12" customWidth="1"/>
    <col min="8" max="8" width="4.7109375" style="12" customWidth="1"/>
    <col min="9" max="9" width="6.28515625" style="12" customWidth="1"/>
    <col min="10" max="10" width="9.140625" style="12" customWidth="1"/>
    <col min="11" max="11" width="10.28515625" style="12" customWidth="1"/>
    <col min="12" max="17" width="9.140625" style="12"/>
    <col min="18" max="18" width="9.140625" style="12" hidden="1" customWidth="1"/>
    <col min="19" max="19" width="9.5703125" style="12" hidden="1" customWidth="1"/>
    <col min="20" max="24" width="9.140625" style="12" hidden="1" customWidth="1"/>
    <col min="25" max="26" width="9.5703125" style="12" hidden="1" customWidth="1"/>
    <col min="27" max="35" width="9.140625" style="12" hidden="1" customWidth="1"/>
    <col min="36" max="36" width="0" style="12" hidden="1" customWidth="1"/>
    <col min="37" max="16384" width="9.140625" style="12"/>
  </cols>
  <sheetData>
    <row r="1" spans="1:36" x14ac:dyDescent="0.2">
      <c r="A1" s="54" t="str">
        <f>Võistkondlik!B1</f>
        <v>ESVL INDIVIDUAAL-VÕISTKONDLIKUD MEISTRIVÕISTLUSED PETANGIS 2012</v>
      </c>
      <c r="B1" s="47"/>
      <c r="C1" s="47"/>
      <c r="D1" s="47"/>
      <c r="E1" s="47"/>
      <c r="F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</row>
    <row r="2" spans="1:36" s="20" customFormat="1" x14ac:dyDescent="0.2">
      <c r="A2" s="47" t="str">
        <f>Võistkondlik!B2</f>
        <v>Toimumisaeg: L, 26.05.2012 kell 11:00</v>
      </c>
      <c r="B2" s="55"/>
      <c r="C2" s="55"/>
      <c r="E2" s="47"/>
    </row>
    <row r="3" spans="1:36" s="20" customFormat="1" x14ac:dyDescent="0.2">
      <c r="A3" s="47" t="str">
        <f>Võistkondlik!B3</f>
        <v>Toimumiskoht: Ida-Virumaa, Kohtla-Nõmme</v>
      </c>
      <c r="B3" s="47"/>
      <c r="C3" s="47"/>
      <c r="D3" s="48"/>
      <c r="E3" s="47"/>
      <c r="F3" s="48"/>
      <c r="G3" s="48"/>
      <c r="H3" s="48"/>
      <c r="I3" s="48"/>
    </row>
    <row r="4" spans="1:36" x14ac:dyDescent="0.2">
      <c r="A4" s="63" t="s">
        <v>48</v>
      </c>
      <c r="B4" s="47"/>
      <c r="C4" s="47"/>
      <c r="D4" s="47"/>
      <c r="E4" s="47"/>
      <c r="F4" s="47"/>
      <c r="G4" s="48"/>
      <c r="H4" s="48"/>
      <c r="I4" s="48"/>
      <c r="R4" s="48"/>
      <c r="S4" s="48"/>
      <c r="T4" s="48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x14ac:dyDescent="0.2">
      <c r="B5" s="48"/>
      <c r="C5" s="48"/>
      <c r="D5" s="48"/>
      <c r="E5" s="48"/>
      <c r="F5" s="48"/>
      <c r="G5" s="48"/>
      <c r="H5" s="48"/>
      <c r="I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 t="s">
        <v>0</v>
      </c>
      <c r="B6" s="44"/>
      <c r="C6" s="156">
        <v>1</v>
      </c>
      <c r="D6" s="156">
        <v>2</v>
      </c>
      <c r="E6" s="156">
        <v>3</v>
      </c>
      <c r="F6" s="156">
        <v>4</v>
      </c>
      <c r="G6" s="156" t="s">
        <v>1</v>
      </c>
      <c r="H6" s="156" t="s">
        <v>2</v>
      </c>
      <c r="I6" s="72"/>
      <c r="J6" s="72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50" t="s">
        <v>134</v>
      </c>
      <c r="C7" s="45"/>
      <c r="D7" s="23">
        <v>3</v>
      </c>
      <c r="E7" s="23">
        <v>5</v>
      </c>
      <c r="F7" s="23">
        <v>9</v>
      </c>
      <c r="G7" s="83" t="s">
        <v>80</v>
      </c>
      <c r="H7" s="76" t="s">
        <v>35</v>
      </c>
      <c r="I7" s="72"/>
      <c r="J7" s="72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50" t="s">
        <v>135</v>
      </c>
      <c r="C8" s="23">
        <v>13</v>
      </c>
      <c r="D8" s="45"/>
      <c r="E8" s="46">
        <v>13</v>
      </c>
      <c r="F8" s="23">
        <v>13</v>
      </c>
      <c r="G8" s="83" t="s">
        <v>50</v>
      </c>
      <c r="H8" s="156" t="s">
        <v>25</v>
      </c>
      <c r="I8" s="72"/>
      <c r="J8" s="72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44">
        <v>3</v>
      </c>
      <c r="B9" s="50" t="s">
        <v>136</v>
      </c>
      <c r="C9" s="23">
        <v>13</v>
      </c>
      <c r="D9" s="46">
        <v>3</v>
      </c>
      <c r="E9" s="45"/>
      <c r="F9" s="23">
        <v>6</v>
      </c>
      <c r="G9" s="83" t="s">
        <v>18</v>
      </c>
      <c r="H9" s="76" t="s">
        <v>31</v>
      </c>
      <c r="I9" s="72"/>
      <c r="J9" s="72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44">
        <v>4</v>
      </c>
      <c r="B10" s="10" t="s">
        <v>173</v>
      </c>
      <c r="C10" s="23">
        <v>13</v>
      </c>
      <c r="D10" s="23">
        <v>10</v>
      </c>
      <c r="E10" s="23">
        <v>13</v>
      </c>
      <c r="F10" s="45"/>
      <c r="G10" s="83" t="s">
        <v>13</v>
      </c>
      <c r="H10" s="156" t="s">
        <v>28</v>
      </c>
      <c r="I10" s="72"/>
      <c r="J10" s="72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48"/>
      <c r="B11" s="72"/>
      <c r="C11" s="72"/>
      <c r="D11" s="72"/>
      <c r="E11" s="72"/>
      <c r="F11" s="72"/>
      <c r="G11" s="72"/>
      <c r="H11" s="72"/>
      <c r="I11" s="72"/>
      <c r="J11" s="72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x14ac:dyDescent="0.2">
      <c r="A12" s="44" t="s">
        <v>19</v>
      </c>
      <c r="B12" s="62"/>
      <c r="C12" s="156">
        <v>1</v>
      </c>
      <c r="D12" s="156">
        <v>2</v>
      </c>
      <c r="E12" s="156">
        <v>3</v>
      </c>
      <c r="F12" s="156" t="s">
        <v>1</v>
      </c>
      <c r="G12" s="156" t="s">
        <v>2</v>
      </c>
      <c r="I12" s="72"/>
      <c r="J12" s="72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x14ac:dyDescent="0.2">
      <c r="A13" s="44">
        <v>1</v>
      </c>
      <c r="B13" s="14" t="s">
        <v>174</v>
      </c>
      <c r="C13" s="45"/>
      <c r="D13" s="1">
        <v>13</v>
      </c>
      <c r="E13" s="1">
        <v>7</v>
      </c>
      <c r="F13" s="86" t="s">
        <v>100</v>
      </c>
      <c r="G13" s="76" t="s">
        <v>32</v>
      </c>
      <c r="H13" s="315">
        <v>-3</v>
      </c>
      <c r="I13" s="330" t="s">
        <v>101</v>
      </c>
      <c r="J13" s="72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x14ac:dyDescent="0.2">
      <c r="A14" s="44">
        <v>2</v>
      </c>
      <c r="B14" s="102" t="s">
        <v>137</v>
      </c>
      <c r="C14" s="1">
        <v>10</v>
      </c>
      <c r="D14" s="45"/>
      <c r="E14" s="1">
        <v>13</v>
      </c>
      <c r="F14" s="86" t="s">
        <v>100</v>
      </c>
      <c r="G14" s="156" t="s">
        <v>26</v>
      </c>
      <c r="H14" s="316">
        <v>0</v>
      </c>
      <c r="I14" s="330" t="s">
        <v>102</v>
      </c>
      <c r="J14" s="72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x14ac:dyDescent="0.2">
      <c r="A15" s="44">
        <v>3</v>
      </c>
      <c r="B15" s="102" t="s">
        <v>138</v>
      </c>
      <c r="C15" s="1">
        <v>13</v>
      </c>
      <c r="D15" s="1">
        <v>10</v>
      </c>
      <c r="E15" s="45"/>
      <c r="F15" s="86" t="s">
        <v>100</v>
      </c>
      <c r="G15" s="156" t="s">
        <v>27</v>
      </c>
      <c r="H15" s="316">
        <v>3</v>
      </c>
      <c r="I15" s="330" t="s">
        <v>103</v>
      </c>
      <c r="J15" s="72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x14ac:dyDescent="0.2">
      <c r="A16" s="48"/>
      <c r="B16" s="72"/>
      <c r="C16" s="72"/>
      <c r="D16" s="72"/>
      <c r="E16" s="72"/>
      <c r="F16" s="72"/>
      <c r="G16" s="72"/>
      <c r="H16" s="72"/>
      <c r="I16" s="72"/>
      <c r="J16" s="72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2">
      <c r="A17" s="44" t="s">
        <v>87</v>
      </c>
      <c r="B17" s="62"/>
      <c r="C17" s="156">
        <v>1</v>
      </c>
      <c r="D17" s="156">
        <v>2</v>
      </c>
      <c r="E17" s="156">
        <v>3</v>
      </c>
      <c r="F17" s="156" t="s">
        <v>1</v>
      </c>
      <c r="G17" s="156" t="s">
        <v>2</v>
      </c>
      <c r="I17" s="72"/>
      <c r="J17" s="72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s="47" customFormat="1" x14ac:dyDescent="0.2">
      <c r="A18" s="44">
        <v>1</v>
      </c>
      <c r="B18" s="10" t="s">
        <v>175</v>
      </c>
      <c r="C18" s="45"/>
      <c r="D18" s="46">
        <v>13</v>
      </c>
      <c r="E18" s="23">
        <v>13</v>
      </c>
      <c r="F18" s="83" t="s">
        <v>104</v>
      </c>
      <c r="G18" s="156" t="s">
        <v>91</v>
      </c>
      <c r="I18" s="72"/>
      <c r="J18" s="72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s="48" customFormat="1" x14ac:dyDescent="0.2">
      <c r="A19" s="44">
        <v>2</v>
      </c>
      <c r="B19" s="50" t="s">
        <v>139</v>
      </c>
      <c r="C19" s="46">
        <v>11</v>
      </c>
      <c r="D19" s="45"/>
      <c r="E19" s="46">
        <v>13</v>
      </c>
      <c r="F19" s="83" t="s">
        <v>100</v>
      </c>
      <c r="G19" s="156" t="s">
        <v>93</v>
      </c>
      <c r="I19" s="72"/>
      <c r="J19" s="72"/>
    </row>
    <row r="20" spans="1:35" s="48" customFormat="1" x14ac:dyDescent="0.2">
      <c r="A20" s="44">
        <v>3</v>
      </c>
      <c r="B20" s="50" t="s">
        <v>140</v>
      </c>
      <c r="C20" s="23">
        <v>2</v>
      </c>
      <c r="D20" s="46">
        <v>3</v>
      </c>
      <c r="E20" s="45"/>
      <c r="F20" s="83" t="s">
        <v>105</v>
      </c>
      <c r="G20" s="76" t="s">
        <v>95</v>
      </c>
      <c r="I20" s="72"/>
      <c r="J20" s="72"/>
    </row>
    <row r="21" spans="1:35" s="48" customFormat="1" x14ac:dyDescent="0.2">
      <c r="B21" s="72"/>
      <c r="C21" s="72"/>
      <c r="D21" s="72"/>
      <c r="E21" s="72"/>
      <c r="F21" s="72"/>
      <c r="G21" s="72"/>
      <c r="H21" s="72"/>
      <c r="I21" s="72"/>
      <c r="J21" s="203"/>
    </row>
    <row r="22" spans="1:35" s="48" customFormat="1" x14ac:dyDescent="0.2">
      <c r="A22" s="44" t="s">
        <v>88</v>
      </c>
      <c r="B22" s="44"/>
      <c r="C22" s="156">
        <v>1</v>
      </c>
      <c r="D22" s="156">
        <v>2</v>
      </c>
      <c r="E22" s="156">
        <v>3</v>
      </c>
      <c r="F22" s="156">
        <v>4</v>
      </c>
      <c r="G22" s="156" t="s">
        <v>1</v>
      </c>
      <c r="H22" s="156" t="s">
        <v>2</v>
      </c>
      <c r="I22" s="72"/>
      <c r="J22" s="72"/>
    </row>
    <row r="23" spans="1:35" x14ac:dyDescent="0.2">
      <c r="A23" s="44">
        <v>1</v>
      </c>
      <c r="B23" s="102" t="s">
        <v>141</v>
      </c>
      <c r="C23" s="45"/>
      <c r="D23" s="46">
        <v>13</v>
      </c>
      <c r="E23" s="23">
        <v>13</v>
      </c>
      <c r="F23" s="23">
        <v>13</v>
      </c>
      <c r="G23" s="83" t="s">
        <v>50</v>
      </c>
      <c r="H23" s="156" t="s">
        <v>92</v>
      </c>
      <c r="I23" s="72"/>
      <c r="J23" s="203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x14ac:dyDescent="0.2">
      <c r="A24" s="44">
        <v>2</v>
      </c>
      <c r="B24" s="102" t="s">
        <v>142</v>
      </c>
      <c r="C24" s="46">
        <v>6</v>
      </c>
      <c r="D24" s="45"/>
      <c r="E24" s="46">
        <v>13</v>
      </c>
      <c r="F24" s="46">
        <v>6</v>
      </c>
      <c r="G24" s="77" t="s">
        <v>18</v>
      </c>
      <c r="H24" s="76" t="s">
        <v>96</v>
      </c>
      <c r="I24" s="72"/>
      <c r="J24" s="203"/>
      <c r="K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x14ac:dyDescent="0.2">
      <c r="A25" s="44">
        <v>3</v>
      </c>
      <c r="B25" s="102" t="s">
        <v>197</v>
      </c>
      <c r="C25" s="23">
        <v>6</v>
      </c>
      <c r="D25" s="46">
        <v>11</v>
      </c>
      <c r="E25" s="45"/>
      <c r="F25" s="23">
        <v>9</v>
      </c>
      <c r="G25" s="83" t="s">
        <v>80</v>
      </c>
      <c r="H25" s="76" t="s">
        <v>94</v>
      </c>
      <c r="I25" s="72"/>
      <c r="J25" s="203"/>
      <c r="K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x14ac:dyDescent="0.2">
      <c r="A26" s="44">
        <v>4</v>
      </c>
      <c r="B26" s="102" t="s">
        <v>143</v>
      </c>
      <c r="C26" s="23">
        <v>7</v>
      </c>
      <c r="D26" s="23">
        <v>13</v>
      </c>
      <c r="E26" s="23">
        <v>13</v>
      </c>
      <c r="F26" s="45"/>
      <c r="G26" s="83" t="s">
        <v>13</v>
      </c>
      <c r="H26" s="156" t="s">
        <v>90</v>
      </c>
      <c r="I26" s="72"/>
      <c r="J26" s="203"/>
      <c r="K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x14ac:dyDescent="0.2">
      <c r="A27" s="15"/>
      <c r="B27" s="204"/>
      <c r="C27" s="25"/>
      <c r="D27" s="25"/>
      <c r="E27" s="25"/>
      <c r="F27" s="25"/>
      <c r="G27" s="16"/>
      <c r="H27" s="25"/>
      <c r="I27" s="205"/>
      <c r="J27" s="206"/>
      <c r="K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x14ac:dyDescent="0.2">
      <c r="A28" s="48"/>
      <c r="B28" s="207" t="s">
        <v>3</v>
      </c>
      <c r="C28" s="26" t="s">
        <v>17</v>
      </c>
      <c r="D28" s="26" t="s">
        <v>16</v>
      </c>
      <c r="E28" s="72"/>
      <c r="F28" s="72"/>
      <c r="G28" s="72"/>
      <c r="H28" s="72"/>
      <c r="I28" s="72"/>
      <c r="J28" s="72"/>
      <c r="K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x14ac:dyDescent="0.2">
      <c r="A29" s="48"/>
      <c r="B29" s="207" t="s">
        <v>6</v>
      </c>
      <c r="C29" s="26" t="s">
        <v>7</v>
      </c>
      <c r="D29" s="26" t="s">
        <v>5</v>
      </c>
      <c r="E29" s="72"/>
      <c r="F29" s="72"/>
      <c r="G29" s="72"/>
      <c r="H29" s="72"/>
      <c r="I29" s="72"/>
      <c r="J29" s="72"/>
      <c r="K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x14ac:dyDescent="0.2">
      <c r="A30" s="48"/>
      <c r="B30" s="207" t="s">
        <v>9</v>
      </c>
      <c r="C30" s="26" t="s">
        <v>18</v>
      </c>
      <c r="D30" s="26" t="s">
        <v>11</v>
      </c>
      <c r="E30" s="72"/>
      <c r="F30" s="72"/>
      <c r="G30" s="72"/>
      <c r="H30" s="72"/>
      <c r="I30" s="72"/>
      <c r="J30" s="72"/>
      <c r="K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idden="1" x14ac:dyDescent="0.2"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idden="1" x14ac:dyDescent="0.2">
      <c r="A32" s="48"/>
      <c r="B32" s="207"/>
      <c r="C32" s="26"/>
      <c r="D32" s="26"/>
      <c r="E32" s="72"/>
      <c r="F32" s="72"/>
      <c r="G32" s="72"/>
      <c r="H32" s="72"/>
      <c r="I32" s="72"/>
      <c r="J32" s="72"/>
      <c r="K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8:35" hidden="1" x14ac:dyDescent="0.2"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8:35" hidden="1" x14ac:dyDescent="0.2"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8:35" hidden="1" x14ac:dyDescent="0.2"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8:35" hidden="1" x14ac:dyDescent="0.2"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8:35" hidden="1" x14ac:dyDescent="0.2"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8:35" hidden="1" x14ac:dyDescent="0.2"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8:35" hidden="1" x14ac:dyDescent="0.2"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8:35" hidden="1" x14ac:dyDescent="0.2"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8:35" hidden="1" x14ac:dyDescent="0.2"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8:35" hidden="1" x14ac:dyDescent="0.2"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8:35" hidden="1" x14ac:dyDescent="0.2"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8:35" hidden="1" x14ac:dyDescent="0.2"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8:35" hidden="1" x14ac:dyDescent="0.2"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8:35" hidden="1" x14ac:dyDescent="0.2"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8:35" hidden="1" x14ac:dyDescent="0.2"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8:35" hidden="1" x14ac:dyDescent="0.2"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8:35" hidden="1" x14ac:dyDescent="0.2"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8:35" hidden="1" x14ac:dyDescent="0.2"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8:35" hidden="1" x14ac:dyDescent="0.2"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8:35" hidden="1" x14ac:dyDescent="0.2"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8:35" hidden="1" x14ac:dyDescent="0.2"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8:35" hidden="1" x14ac:dyDescent="0.2"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8:35" hidden="1" x14ac:dyDescent="0.2"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8:35" hidden="1" x14ac:dyDescent="0.2"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8:35" hidden="1" x14ac:dyDescent="0.2"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8:35" hidden="1" x14ac:dyDescent="0.2"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8:35" hidden="1" x14ac:dyDescent="0.2"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8:35" s="18" customFormat="1" hidden="1" x14ac:dyDescent="0.2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8:35" s="18" customFormat="1" hidden="1" x14ac:dyDescent="0.2"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8:35" s="18" customFormat="1" hidden="1" x14ac:dyDescent="0.2"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8:35" s="18" customFormat="1" hidden="1" x14ac:dyDescent="0.2"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8:35" s="18" customFormat="1" hidden="1" x14ac:dyDescent="0.2"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8:35" s="18" customFormat="1" hidden="1" x14ac:dyDescent="0.2"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8:35" s="18" customFormat="1" hidden="1" x14ac:dyDescent="0.2"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8:35" s="18" customFormat="1" hidden="1" x14ac:dyDescent="0.2"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8:35" s="18" customFormat="1" hidden="1" x14ac:dyDescent="0.2"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8:35" s="18" customFormat="1" hidden="1" x14ac:dyDescent="0.2"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8:35" s="18" customFormat="1" hidden="1" x14ac:dyDescent="0.2"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8:35" s="48" customFormat="1" hidden="1" x14ac:dyDescent="0.2"/>
    <row r="72" spans="18:35" s="48" customFormat="1" hidden="1" x14ac:dyDescent="0.2"/>
    <row r="73" spans="18:35" s="48" customFormat="1" hidden="1" x14ac:dyDescent="0.2"/>
    <row r="74" spans="18:35" s="48" customFormat="1" hidden="1" x14ac:dyDescent="0.2"/>
    <row r="75" spans="18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8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8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8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8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8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208" t="s">
        <v>89</v>
      </c>
      <c r="B100" s="209"/>
      <c r="C100" s="209"/>
      <c r="D100" s="209"/>
      <c r="E100" s="209"/>
      <c r="F100" s="209"/>
      <c r="G100" s="209"/>
      <c r="H100" s="209"/>
      <c r="I100" s="72"/>
      <c r="J100" s="72"/>
      <c r="K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A101" s="48"/>
      <c r="B101" s="207"/>
      <c r="C101" s="26"/>
      <c r="D101" s="26"/>
      <c r="E101" s="72"/>
      <c r="F101" s="72"/>
      <c r="G101" s="72"/>
      <c r="H101" s="72"/>
      <c r="I101" s="72"/>
      <c r="J101" s="72"/>
      <c r="K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x14ac:dyDescent="0.2">
      <c r="A102" s="210" t="s">
        <v>25</v>
      </c>
      <c r="B102" s="209" t="s">
        <v>135</v>
      </c>
      <c r="C102" s="211">
        <v>8</v>
      </c>
      <c r="D102" s="209"/>
      <c r="E102" s="209"/>
      <c r="F102" s="209"/>
      <c r="G102" s="209"/>
      <c r="H102" s="209"/>
      <c r="I102" s="209"/>
      <c r="J102" s="209"/>
      <c r="K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A103" s="212"/>
      <c r="B103" s="213"/>
      <c r="C103" s="214" t="s">
        <v>143</v>
      </c>
      <c r="D103" s="215"/>
      <c r="E103" s="209"/>
      <c r="F103" s="216">
        <v>0</v>
      </c>
      <c r="G103" s="209"/>
      <c r="H103" s="209"/>
      <c r="I103" s="209"/>
      <c r="J103" s="209"/>
      <c r="K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A104" s="210" t="s">
        <v>90</v>
      </c>
      <c r="B104" s="217" t="s">
        <v>143</v>
      </c>
      <c r="C104" s="218">
        <v>13</v>
      </c>
      <c r="D104" s="209"/>
      <c r="E104" s="219"/>
      <c r="F104" s="220"/>
      <c r="G104" s="209"/>
      <c r="H104" s="209"/>
      <c r="I104" s="209"/>
      <c r="J104" s="209"/>
      <c r="K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x14ac:dyDescent="0.2">
      <c r="A105" s="212"/>
      <c r="B105" s="209"/>
      <c r="C105" s="209"/>
      <c r="D105" s="221"/>
      <c r="E105" s="222"/>
      <c r="F105" s="220" t="s">
        <v>138</v>
      </c>
      <c r="G105" s="209"/>
      <c r="H105" s="209"/>
      <c r="I105" s="211">
        <v>9</v>
      </c>
      <c r="J105" s="209"/>
      <c r="K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A106" s="210" t="s">
        <v>27</v>
      </c>
      <c r="B106" s="223" t="s">
        <v>138</v>
      </c>
      <c r="C106" s="224">
        <v>13</v>
      </c>
      <c r="D106" s="209"/>
      <c r="E106" s="222"/>
      <c r="F106" s="225"/>
      <c r="G106" s="213"/>
      <c r="H106" s="219"/>
      <c r="I106" s="209"/>
      <c r="J106" s="209"/>
      <c r="K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A107" s="212"/>
      <c r="B107" s="213"/>
      <c r="C107" s="226" t="s">
        <v>138</v>
      </c>
      <c r="D107" s="209"/>
      <c r="E107" s="227"/>
      <c r="F107" s="228">
        <v>13</v>
      </c>
      <c r="G107" s="221"/>
      <c r="H107" s="222"/>
      <c r="I107" s="209"/>
      <c r="J107" s="209"/>
      <c r="K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x14ac:dyDescent="0.2">
      <c r="A108" s="210" t="s">
        <v>93</v>
      </c>
      <c r="B108" s="217" t="s">
        <v>139</v>
      </c>
      <c r="C108" s="229">
        <v>5</v>
      </c>
      <c r="D108" s="213"/>
      <c r="E108" s="209"/>
      <c r="F108" s="230"/>
      <c r="G108" s="221"/>
      <c r="H108" s="222"/>
      <c r="I108" s="209"/>
      <c r="J108" s="209"/>
      <c r="K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ht="13.5" thickBot="1" x14ac:dyDescent="0.25">
      <c r="A109" s="212"/>
      <c r="B109" s="209"/>
      <c r="C109" s="209"/>
      <c r="D109" s="209"/>
      <c r="E109" s="209"/>
      <c r="F109" s="221"/>
      <c r="G109" s="221"/>
      <c r="H109" s="222"/>
      <c r="I109" s="209"/>
      <c r="J109" s="209" t="s">
        <v>141</v>
      </c>
      <c r="K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A110" s="210" t="s">
        <v>91</v>
      </c>
      <c r="B110" s="236" t="s">
        <v>175</v>
      </c>
      <c r="C110" s="211">
        <v>6</v>
      </c>
      <c r="D110" s="209"/>
      <c r="E110" s="209"/>
      <c r="F110" s="221"/>
      <c r="G110" s="221"/>
      <c r="H110" s="222"/>
      <c r="I110" s="231"/>
      <c r="J110" s="232" t="s">
        <v>73</v>
      </c>
      <c r="K110" s="124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x14ac:dyDescent="0.2">
      <c r="A111" s="212"/>
      <c r="B111" s="213"/>
      <c r="C111" s="258" t="s">
        <v>137</v>
      </c>
      <c r="D111" s="215"/>
      <c r="E111" s="209"/>
      <c r="F111" s="224">
        <v>10</v>
      </c>
      <c r="G111" s="221"/>
      <c r="H111" s="222"/>
      <c r="I111" s="209"/>
      <c r="J111" s="209"/>
      <c r="K111" s="110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ht="13.5" thickBot="1" x14ac:dyDescent="0.25">
      <c r="A112" s="210" t="s">
        <v>26</v>
      </c>
      <c r="B112" s="215" t="s">
        <v>137</v>
      </c>
      <c r="C112" s="218">
        <v>13</v>
      </c>
      <c r="D112" s="209"/>
      <c r="E112" s="219"/>
      <c r="F112" s="221"/>
      <c r="G112" s="221"/>
      <c r="H112" s="222"/>
      <c r="I112" s="209"/>
      <c r="J112" s="234" t="s">
        <v>138</v>
      </c>
      <c r="K112" s="126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x14ac:dyDescent="0.2">
      <c r="A113" s="212"/>
      <c r="B113" s="209"/>
      <c r="C113" s="209"/>
      <c r="D113" s="221"/>
      <c r="E113" s="222"/>
      <c r="F113" s="215" t="s">
        <v>141</v>
      </c>
      <c r="G113" s="215"/>
      <c r="H113" s="227"/>
      <c r="I113" s="211">
        <v>13</v>
      </c>
      <c r="J113" s="232" t="s">
        <v>74</v>
      </c>
      <c r="K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x14ac:dyDescent="0.2">
      <c r="A114" s="210" t="s">
        <v>92</v>
      </c>
      <c r="B114" s="209" t="s">
        <v>141</v>
      </c>
      <c r="C114" s="224">
        <v>13</v>
      </c>
      <c r="D114" s="209"/>
      <c r="E114" s="222"/>
      <c r="F114" s="209"/>
      <c r="G114" s="209"/>
      <c r="H114" s="209"/>
      <c r="I114" s="209"/>
      <c r="J114" s="209"/>
      <c r="K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x14ac:dyDescent="0.2">
      <c r="A115" s="212"/>
      <c r="B115" s="213"/>
      <c r="C115" s="226" t="s">
        <v>141</v>
      </c>
      <c r="D115" s="209"/>
      <c r="E115" s="227"/>
      <c r="F115" s="211">
        <v>13</v>
      </c>
      <c r="G115" s="209"/>
      <c r="H115" s="209"/>
      <c r="I115" s="209"/>
      <c r="J115" s="209"/>
      <c r="K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x14ac:dyDescent="0.2">
      <c r="A116" s="210" t="s">
        <v>28</v>
      </c>
      <c r="B116" s="233" t="s">
        <v>173</v>
      </c>
      <c r="C116" s="229">
        <v>7</v>
      </c>
      <c r="D116" s="213"/>
      <c r="E116" s="209"/>
      <c r="F116" s="209"/>
      <c r="G116" s="209"/>
      <c r="H116" s="209"/>
      <c r="I116" s="209"/>
      <c r="J116" s="209"/>
      <c r="K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x14ac:dyDescent="0.2">
      <c r="A117" s="48"/>
      <c r="B117" s="207"/>
      <c r="C117" s="209"/>
      <c r="D117" s="209"/>
      <c r="E117" s="209"/>
      <c r="F117" s="209" t="s">
        <v>143</v>
      </c>
      <c r="G117" s="209"/>
      <c r="H117" s="209"/>
      <c r="I117" s="224">
        <v>6</v>
      </c>
      <c r="J117" s="221"/>
      <c r="K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ht="13.5" thickBot="1" x14ac:dyDescent="0.25">
      <c r="A118" s="48"/>
      <c r="B118" s="207"/>
      <c r="C118" s="209"/>
      <c r="D118" s="209"/>
      <c r="E118" s="209"/>
      <c r="F118" s="213"/>
      <c r="G118" s="213"/>
      <c r="H118" s="219"/>
      <c r="I118" s="234"/>
      <c r="J118" s="234" t="s">
        <v>137</v>
      </c>
      <c r="K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x14ac:dyDescent="0.2">
      <c r="A119" s="48"/>
      <c r="B119" s="207"/>
      <c r="C119" s="209"/>
      <c r="D119" s="209"/>
      <c r="E119" s="209"/>
      <c r="F119" s="215" t="s">
        <v>137</v>
      </c>
      <c r="G119" s="215"/>
      <c r="H119" s="227"/>
      <c r="I119" s="211">
        <v>13</v>
      </c>
      <c r="J119" s="235" t="s">
        <v>72</v>
      </c>
      <c r="K119" s="124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x14ac:dyDescent="0.2">
      <c r="A120" s="48"/>
      <c r="B120" s="207"/>
      <c r="C120" s="209"/>
      <c r="D120" s="209"/>
      <c r="E120" s="209"/>
      <c r="F120" s="209"/>
      <c r="G120" s="209"/>
      <c r="H120" s="209"/>
      <c r="I120" s="209"/>
      <c r="J120" s="221"/>
      <c r="K120" s="110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ht="13.5" thickBot="1" x14ac:dyDescent="0.25">
      <c r="A121" s="48"/>
      <c r="B121" s="207"/>
      <c r="C121" s="209" t="s">
        <v>135</v>
      </c>
      <c r="D121" s="209"/>
      <c r="E121" s="209"/>
      <c r="F121" s="211">
        <v>4</v>
      </c>
      <c r="G121" s="72"/>
      <c r="H121" s="72"/>
      <c r="I121" s="72"/>
      <c r="J121" s="234" t="s">
        <v>143</v>
      </c>
      <c r="K121" s="126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x14ac:dyDescent="0.2">
      <c r="A122" s="48"/>
      <c r="B122" s="207"/>
      <c r="C122" s="213"/>
      <c r="D122" s="213"/>
      <c r="E122" s="219"/>
      <c r="F122" s="214" t="s">
        <v>139</v>
      </c>
      <c r="G122" s="215"/>
      <c r="H122" s="215"/>
      <c r="I122" s="211">
        <v>13</v>
      </c>
      <c r="J122" s="236" t="s">
        <v>29</v>
      </c>
      <c r="K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x14ac:dyDescent="0.2">
      <c r="A123" s="48"/>
      <c r="B123" s="207"/>
      <c r="C123" s="215" t="s">
        <v>139</v>
      </c>
      <c r="D123" s="215"/>
      <c r="E123" s="227"/>
      <c r="F123" s="218">
        <v>13</v>
      </c>
      <c r="G123" s="209"/>
      <c r="H123" s="222"/>
      <c r="I123" s="209"/>
      <c r="J123" s="72"/>
      <c r="K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ht="13.5" thickBot="1" x14ac:dyDescent="0.25">
      <c r="A124" s="48"/>
      <c r="B124" s="207"/>
      <c r="C124" s="209"/>
      <c r="D124" s="209"/>
      <c r="E124" s="209"/>
      <c r="F124" s="221"/>
      <c r="G124" s="209"/>
      <c r="H124" s="222"/>
      <c r="I124" s="209"/>
      <c r="J124" s="209" t="s">
        <v>139</v>
      </c>
      <c r="K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x14ac:dyDescent="0.2">
      <c r="A125" s="48"/>
      <c r="B125" s="207"/>
      <c r="C125" s="236" t="s">
        <v>175</v>
      </c>
      <c r="D125" s="209"/>
      <c r="E125" s="209"/>
      <c r="F125" s="224">
        <v>13</v>
      </c>
      <c r="G125" s="209"/>
      <c r="H125" s="222"/>
      <c r="I125" s="231"/>
      <c r="J125" s="232" t="s">
        <v>33</v>
      </c>
      <c r="K125" s="124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x14ac:dyDescent="0.2">
      <c r="A126" s="48"/>
      <c r="B126" s="207"/>
      <c r="C126" s="213"/>
      <c r="D126" s="213"/>
      <c r="E126" s="219"/>
      <c r="F126" s="257" t="s">
        <v>175</v>
      </c>
      <c r="G126" s="209"/>
      <c r="H126" s="227"/>
      <c r="I126" s="228">
        <v>10</v>
      </c>
      <c r="J126" s="209"/>
      <c r="K126" s="110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ht="13.5" thickBot="1" x14ac:dyDescent="0.25">
      <c r="A127" s="48"/>
      <c r="B127" s="207"/>
      <c r="C127" s="233" t="s">
        <v>173</v>
      </c>
      <c r="D127" s="215"/>
      <c r="E127" s="227"/>
      <c r="F127" s="229">
        <v>7</v>
      </c>
      <c r="G127" s="213"/>
      <c r="H127" s="209"/>
      <c r="I127" s="221"/>
      <c r="J127" s="235" t="s">
        <v>175</v>
      </c>
      <c r="K127" s="126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x14ac:dyDescent="0.2">
      <c r="A128" s="48"/>
      <c r="B128" s="207"/>
      <c r="C128" s="209"/>
      <c r="D128" s="209"/>
      <c r="E128" s="209"/>
      <c r="F128" s="209"/>
      <c r="G128" s="209"/>
      <c r="H128" s="209"/>
      <c r="I128" s="221"/>
      <c r="J128" s="232" t="s">
        <v>34</v>
      </c>
      <c r="K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x14ac:dyDescent="0.2">
      <c r="A129" s="48"/>
      <c r="B129" s="207"/>
      <c r="C129" s="209"/>
      <c r="D129" s="209"/>
      <c r="E129" s="209"/>
      <c r="F129" s="209" t="s">
        <v>135</v>
      </c>
      <c r="G129" s="209"/>
      <c r="H129" s="209"/>
      <c r="I129" s="224">
        <v>13</v>
      </c>
      <c r="J129" s="221"/>
      <c r="K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ht="13.5" thickBot="1" x14ac:dyDescent="0.25">
      <c r="A130" s="48"/>
      <c r="B130" s="207"/>
      <c r="C130" s="209"/>
      <c r="D130" s="209"/>
      <c r="E130" s="209"/>
      <c r="F130" s="213"/>
      <c r="G130" s="213"/>
      <c r="H130" s="219"/>
      <c r="I130" s="234"/>
      <c r="J130" s="234" t="s">
        <v>135</v>
      </c>
      <c r="K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x14ac:dyDescent="0.2">
      <c r="A131" s="48"/>
      <c r="B131" s="207"/>
      <c r="C131" s="209"/>
      <c r="D131" s="209"/>
      <c r="E131" s="209"/>
      <c r="F131" s="233" t="s">
        <v>173</v>
      </c>
      <c r="G131" s="215"/>
      <c r="H131" s="227"/>
      <c r="I131" s="211">
        <v>12</v>
      </c>
      <c r="J131" s="235" t="s">
        <v>39</v>
      </c>
      <c r="K131" s="124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x14ac:dyDescent="0.2">
      <c r="A132" s="48"/>
      <c r="B132" s="207"/>
      <c r="C132" s="18"/>
      <c r="D132" s="18"/>
      <c r="E132" s="18"/>
      <c r="F132" s="18"/>
      <c r="G132" s="18"/>
      <c r="H132" s="18"/>
      <c r="I132" s="18"/>
      <c r="J132" s="221"/>
      <c r="K132" s="110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ht="13.5" thickBot="1" x14ac:dyDescent="0.25">
      <c r="A133" s="212"/>
      <c r="B133" s="209"/>
      <c r="C133" s="209"/>
      <c r="D133" s="209"/>
      <c r="E133" s="209"/>
      <c r="F133" s="209"/>
      <c r="G133" s="209"/>
      <c r="H133" s="209"/>
      <c r="I133" s="209"/>
      <c r="J133" s="237" t="s">
        <v>173</v>
      </c>
      <c r="K133" s="126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x14ac:dyDescent="0.2">
      <c r="A134" s="212"/>
      <c r="B134" s="209"/>
      <c r="C134" s="72"/>
      <c r="D134" s="72"/>
      <c r="E134" s="72"/>
      <c r="F134" s="72"/>
      <c r="G134" s="72"/>
      <c r="H134" s="72"/>
      <c r="I134" s="72"/>
      <c r="J134" s="236" t="s">
        <v>40</v>
      </c>
      <c r="K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x14ac:dyDescent="0.2">
      <c r="A135" s="212"/>
      <c r="B135" s="209"/>
      <c r="C135" s="209"/>
      <c r="D135" s="209"/>
      <c r="E135" s="209"/>
      <c r="F135" s="209"/>
      <c r="G135" s="209"/>
      <c r="H135" s="209"/>
      <c r="I135" s="209"/>
      <c r="J135" s="209"/>
      <c r="K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x14ac:dyDescent="0.2">
      <c r="A136" s="208" t="s">
        <v>208</v>
      </c>
      <c r="B136" s="209"/>
      <c r="C136" s="209"/>
      <c r="D136" s="209"/>
      <c r="E136" s="209"/>
      <c r="F136" s="209"/>
      <c r="G136" s="209"/>
      <c r="H136" s="209"/>
      <c r="I136" s="209"/>
      <c r="J136" s="209"/>
      <c r="K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x14ac:dyDescent="0.2">
      <c r="A137" s="208"/>
      <c r="B137" s="209"/>
      <c r="C137" s="209"/>
      <c r="D137" s="209"/>
      <c r="E137" s="209"/>
      <c r="F137" s="209"/>
      <c r="G137" s="209"/>
      <c r="H137" s="209"/>
      <c r="I137" s="209"/>
      <c r="J137" s="209"/>
      <c r="K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x14ac:dyDescent="0.2">
      <c r="A138" s="238" t="s">
        <v>31</v>
      </c>
      <c r="B138" s="209" t="s">
        <v>136</v>
      </c>
      <c r="C138" s="211">
        <v>13</v>
      </c>
      <c r="D138" s="209"/>
      <c r="E138" s="209"/>
      <c r="F138" s="209"/>
      <c r="G138" s="209"/>
      <c r="H138" s="209"/>
      <c r="I138" s="209"/>
      <c r="J138" s="209"/>
      <c r="K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x14ac:dyDescent="0.2">
      <c r="A139" s="239"/>
      <c r="B139" s="213"/>
      <c r="C139" s="214" t="s">
        <v>136</v>
      </c>
      <c r="D139" s="215"/>
      <c r="E139" s="209"/>
      <c r="F139" s="211">
        <v>13</v>
      </c>
      <c r="G139" s="209"/>
      <c r="H139" s="209"/>
      <c r="I139" s="209"/>
      <c r="J139" s="209"/>
      <c r="K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x14ac:dyDescent="0.2">
      <c r="A140" s="238"/>
      <c r="B140" s="192" t="s">
        <v>99</v>
      </c>
      <c r="C140" s="218">
        <v>0</v>
      </c>
      <c r="D140" s="209"/>
      <c r="E140" s="219"/>
      <c r="F140" s="209"/>
      <c r="G140" s="209"/>
      <c r="H140" s="209"/>
      <c r="I140" s="209"/>
      <c r="J140" s="209"/>
      <c r="K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x14ac:dyDescent="0.2">
      <c r="A141" s="239"/>
      <c r="B141" s="209"/>
      <c r="C141" s="209"/>
      <c r="D141" s="221"/>
      <c r="E141" s="222"/>
      <c r="F141" s="209" t="s">
        <v>136</v>
      </c>
      <c r="G141" s="209"/>
      <c r="H141" s="209"/>
      <c r="I141" s="211">
        <v>12</v>
      </c>
      <c r="J141" s="209"/>
      <c r="K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x14ac:dyDescent="0.2">
      <c r="A142" s="238" t="s">
        <v>32</v>
      </c>
      <c r="B142" s="240" t="s">
        <v>174</v>
      </c>
      <c r="C142" s="224">
        <v>12</v>
      </c>
      <c r="D142" s="209"/>
      <c r="E142" s="222"/>
      <c r="F142" s="213"/>
      <c r="G142" s="213"/>
      <c r="H142" s="219"/>
      <c r="I142" s="209"/>
      <c r="J142" s="209"/>
      <c r="K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x14ac:dyDescent="0.2">
      <c r="A143" s="239"/>
      <c r="B143" s="213"/>
      <c r="C143" s="226" t="s">
        <v>197</v>
      </c>
      <c r="D143" s="209"/>
      <c r="E143" s="227"/>
      <c r="F143" s="224">
        <v>6</v>
      </c>
      <c r="G143" s="221"/>
      <c r="H143" s="222"/>
      <c r="I143" s="209"/>
      <c r="J143" s="209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x14ac:dyDescent="0.2">
      <c r="A144" s="238" t="s">
        <v>94</v>
      </c>
      <c r="B144" s="217" t="s">
        <v>197</v>
      </c>
      <c r="C144" s="229">
        <v>13</v>
      </c>
      <c r="D144" s="213"/>
      <c r="E144" s="209"/>
      <c r="F144" s="221"/>
      <c r="G144" s="221"/>
      <c r="H144" s="222"/>
      <c r="I144" s="209"/>
      <c r="J144" s="209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:35" ht="13.5" thickBot="1" x14ac:dyDescent="0.25">
      <c r="A145" s="239"/>
      <c r="B145" s="209"/>
      <c r="C145" s="209"/>
      <c r="D145" s="209"/>
      <c r="E145" s="209"/>
      <c r="F145" s="221"/>
      <c r="G145" s="221"/>
      <c r="H145" s="222"/>
      <c r="I145" s="209"/>
      <c r="J145" s="209" t="s">
        <v>142</v>
      </c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:35" x14ac:dyDescent="0.2">
      <c r="A146" s="238" t="s">
        <v>95</v>
      </c>
      <c r="B146" s="209" t="s">
        <v>140</v>
      </c>
      <c r="C146" s="211">
        <v>13</v>
      </c>
      <c r="D146" s="209"/>
      <c r="E146" s="209"/>
      <c r="F146" s="221"/>
      <c r="G146" s="221"/>
      <c r="H146" s="222"/>
      <c r="I146" s="231"/>
      <c r="J146" s="232" t="s">
        <v>41</v>
      </c>
      <c r="K146" s="124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:35" x14ac:dyDescent="0.2">
      <c r="A147" s="239"/>
      <c r="B147" s="213"/>
      <c r="C147" s="214" t="s">
        <v>140</v>
      </c>
      <c r="D147" s="215"/>
      <c r="E147" s="209"/>
      <c r="F147" s="224">
        <v>11</v>
      </c>
      <c r="G147" s="221"/>
      <c r="H147" s="222"/>
      <c r="I147" s="209"/>
      <c r="J147" s="209"/>
      <c r="K147" s="110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:35" ht="13.5" thickBot="1" x14ac:dyDescent="0.25">
      <c r="A148" s="241" t="s">
        <v>35</v>
      </c>
      <c r="B148" s="215" t="s">
        <v>134</v>
      </c>
      <c r="C148" s="218">
        <v>12</v>
      </c>
      <c r="D148" s="209"/>
      <c r="E148" s="219"/>
      <c r="F148" s="221"/>
      <c r="G148" s="221"/>
      <c r="H148" s="222"/>
      <c r="I148" s="209"/>
      <c r="J148" s="234" t="s">
        <v>136</v>
      </c>
      <c r="K148" s="126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:35" x14ac:dyDescent="0.2">
      <c r="A149" s="242"/>
      <c r="B149" s="209"/>
      <c r="C149" s="209"/>
      <c r="D149" s="221"/>
      <c r="E149" s="222"/>
      <c r="F149" s="215" t="s">
        <v>142</v>
      </c>
      <c r="G149" s="215"/>
      <c r="H149" s="227"/>
      <c r="I149" s="211">
        <v>13</v>
      </c>
      <c r="J149" s="232" t="s">
        <v>45</v>
      </c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:35" x14ac:dyDescent="0.2">
      <c r="A150" s="241"/>
      <c r="B150" s="256" t="s">
        <v>99</v>
      </c>
      <c r="C150" s="224">
        <v>0</v>
      </c>
      <c r="D150" s="209"/>
      <c r="E150" s="222"/>
      <c r="F150" s="209"/>
      <c r="G150" s="209"/>
      <c r="H150" s="209"/>
      <c r="I150" s="209"/>
      <c r="J150" s="209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:35" x14ac:dyDescent="0.2">
      <c r="A151" s="242"/>
      <c r="B151" s="213"/>
      <c r="C151" s="226" t="s">
        <v>142</v>
      </c>
      <c r="D151" s="209"/>
      <c r="E151" s="227"/>
      <c r="F151" s="211">
        <v>13</v>
      </c>
      <c r="G151" s="209"/>
      <c r="H151" s="209"/>
      <c r="I151" s="209"/>
      <c r="J151" s="209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:35" x14ac:dyDescent="0.2">
      <c r="A152" s="241" t="s">
        <v>96</v>
      </c>
      <c r="B152" s="215" t="s">
        <v>142</v>
      </c>
      <c r="C152" s="229">
        <v>13</v>
      </c>
      <c r="D152" s="213"/>
      <c r="E152" s="209"/>
      <c r="F152" s="209"/>
      <c r="G152" s="209"/>
      <c r="H152" s="209"/>
      <c r="I152" s="209"/>
      <c r="J152" s="209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:35" x14ac:dyDescent="0.2">
      <c r="A153" s="212"/>
      <c r="B153" s="209"/>
      <c r="C153" s="209"/>
      <c r="D153" s="209"/>
      <c r="E153" s="209"/>
      <c r="F153" s="209" t="s">
        <v>197</v>
      </c>
      <c r="G153" s="209"/>
      <c r="H153" s="209"/>
      <c r="I153" s="224">
        <v>13</v>
      </c>
      <c r="J153" s="221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:35" ht="13.5" thickBot="1" x14ac:dyDescent="0.25">
      <c r="A154" s="212"/>
      <c r="B154" s="209"/>
      <c r="C154" s="209"/>
      <c r="D154" s="209"/>
      <c r="E154" s="209"/>
      <c r="F154" s="225"/>
      <c r="G154" s="225"/>
      <c r="H154" s="243"/>
      <c r="I154" s="244"/>
      <c r="J154" s="234" t="s">
        <v>197</v>
      </c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:35" x14ac:dyDescent="0.2">
      <c r="A155" s="212"/>
      <c r="B155" s="209"/>
      <c r="C155" s="209"/>
      <c r="D155" s="209"/>
      <c r="E155" s="209"/>
      <c r="F155" s="245" t="s">
        <v>140</v>
      </c>
      <c r="G155" s="245"/>
      <c r="H155" s="246"/>
      <c r="I155" s="216">
        <v>6</v>
      </c>
      <c r="J155" s="235" t="s">
        <v>46</v>
      </c>
      <c r="K155" s="124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:35" x14ac:dyDescent="0.2">
      <c r="A156" s="212"/>
      <c r="B156" s="209"/>
      <c r="C156" s="209"/>
      <c r="D156" s="209"/>
      <c r="E156" s="209"/>
      <c r="F156" s="220"/>
      <c r="G156" s="220"/>
      <c r="H156" s="220"/>
      <c r="I156" s="220"/>
      <c r="J156" s="221"/>
      <c r="K156" s="110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:35" ht="13.5" thickBot="1" x14ac:dyDescent="0.25">
      <c r="A157" s="212"/>
      <c r="B157" s="209"/>
      <c r="C157" s="256" t="s">
        <v>99</v>
      </c>
      <c r="D157" s="72"/>
      <c r="E157" s="72"/>
      <c r="F157" s="247">
        <v>0</v>
      </c>
      <c r="G157" s="205"/>
      <c r="H157" s="205"/>
      <c r="I157" s="205"/>
      <c r="J157" s="234" t="s">
        <v>140</v>
      </c>
      <c r="K157" s="126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:35" x14ac:dyDescent="0.2">
      <c r="A158" s="212"/>
      <c r="B158" s="209"/>
      <c r="C158" s="213"/>
      <c r="D158" s="213"/>
      <c r="E158" s="219"/>
      <c r="F158" s="259" t="s">
        <v>174</v>
      </c>
      <c r="G158" s="245"/>
      <c r="H158" s="245"/>
      <c r="I158" s="216">
        <v>7</v>
      </c>
      <c r="J158" s="236" t="s">
        <v>79</v>
      </c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:35" x14ac:dyDescent="0.2">
      <c r="A159" s="212"/>
      <c r="B159" s="209"/>
      <c r="C159" s="233" t="s">
        <v>174</v>
      </c>
      <c r="D159" s="215"/>
      <c r="E159" s="227"/>
      <c r="F159" s="248">
        <v>13</v>
      </c>
      <c r="G159" s="220"/>
      <c r="H159" s="249"/>
      <c r="I159" s="220"/>
      <c r="J159" s="72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:35" ht="13.5" thickBot="1" x14ac:dyDescent="0.25">
      <c r="A160" s="212"/>
      <c r="B160" s="209"/>
      <c r="C160" s="209"/>
      <c r="D160" s="209"/>
      <c r="E160" s="209"/>
      <c r="F160" s="230"/>
      <c r="G160" s="220"/>
      <c r="H160" s="249"/>
      <c r="I160" s="220"/>
      <c r="J160" s="209" t="s">
        <v>134</v>
      </c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:35" x14ac:dyDescent="0.2">
      <c r="A161" s="212"/>
      <c r="B161" s="209"/>
      <c r="C161" s="209" t="s">
        <v>134</v>
      </c>
      <c r="D161" s="209"/>
      <c r="E161" s="209"/>
      <c r="F161" s="228">
        <v>13</v>
      </c>
      <c r="G161" s="220"/>
      <c r="H161" s="249"/>
      <c r="I161" s="250"/>
      <c r="J161" s="232" t="s">
        <v>97</v>
      </c>
      <c r="K161" s="124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:35" x14ac:dyDescent="0.2">
      <c r="A162" s="212"/>
      <c r="B162" s="209"/>
      <c r="C162" s="213"/>
      <c r="D162" s="213"/>
      <c r="E162" s="219"/>
      <c r="F162" s="251" t="s">
        <v>134</v>
      </c>
      <c r="G162" s="220"/>
      <c r="H162" s="246"/>
      <c r="I162" s="228">
        <v>13</v>
      </c>
      <c r="J162" s="209"/>
      <c r="K162" s="110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:35" ht="13.5" thickBot="1" x14ac:dyDescent="0.25">
      <c r="A163" s="212"/>
      <c r="B163" s="209"/>
      <c r="C163" s="260" t="s">
        <v>99</v>
      </c>
      <c r="D163" s="215"/>
      <c r="E163" s="227"/>
      <c r="F163" s="252">
        <v>0</v>
      </c>
      <c r="G163" s="225"/>
      <c r="H163" s="220"/>
      <c r="I163" s="230"/>
      <c r="J163" s="235" t="s">
        <v>174</v>
      </c>
      <c r="K163" s="126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:35" x14ac:dyDescent="0.2">
      <c r="A164" s="212"/>
      <c r="B164" s="209"/>
      <c r="C164" s="209"/>
      <c r="D164" s="209"/>
      <c r="E164" s="209"/>
      <c r="F164" s="220"/>
      <c r="G164" s="220"/>
      <c r="H164" s="220"/>
      <c r="I164" s="230"/>
      <c r="J164" s="232" t="s">
        <v>98</v>
      </c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:35" x14ac:dyDescent="0.2">
      <c r="A165" s="212"/>
      <c r="B165" s="209"/>
      <c r="C165" s="209"/>
      <c r="D165" s="209"/>
      <c r="E165" s="209"/>
      <c r="F165" s="266" t="s">
        <v>99</v>
      </c>
      <c r="G165" s="220"/>
      <c r="H165" s="220"/>
      <c r="I165" s="253"/>
      <c r="J165" s="221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:35" ht="13.5" thickBot="1" x14ac:dyDescent="0.25">
      <c r="A166" s="212"/>
      <c r="B166" s="209"/>
      <c r="C166" s="209"/>
      <c r="D166" s="209"/>
      <c r="E166" s="209"/>
      <c r="F166" s="225"/>
      <c r="G166" s="225"/>
      <c r="H166" s="243"/>
      <c r="I166" s="244"/>
      <c r="J166" s="268" t="s">
        <v>99</v>
      </c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:35" x14ac:dyDescent="0.2">
      <c r="A167" s="212"/>
      <c r="B167" s="209"/>
      <c r="C167" s="209"/>
      <c r="D167" s="209"/>
      <c r="E167" s="209"/>
      <c r="F167" s="267" t="s">
        <v>99</v>
      </c>
      <c r="G167" s="245"/>
      <c r="H167" s="246"/>
      <c r="I167" s="254"/>
      <c r="J167" s="235"/>
      <c r="K167" s="124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:35" x14ac:dyDescent="0.2">
      <c r="A168" s="212"/>
      <c r="B168" s="209"/>
      <c r="C168" s="209"/>
      <c r="D168" s="209"/>
      <c r="E168" s="209"/>
      <c r="F168" s="220"/>
      <c r="G168" s="220"/>
      <c r="H168" s="220"/>
      <c r="I168" s="205"/>
      <c r="J168" s="221"/>
      <c r="K168" s="110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:35" ht="13.5" thickBot="1" x14ac:dyDescent="0.25">
      <c r="A169" s="212"/>
      <c r="B169" s="209"/>
      <c r="J169" s="268" t="s">
        <v>99</v>
      </c>
      <c r="K169" s="126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:35" x14ac:dyDescent="0.2">
      <c r="A170" s="212"/>
      <c r="B170" s="209"/>
      <c r="C170" s="209"/>
      <c r="D170" s="209"/>
      <c r="E170" s="209"/>
      <c r="F170" s="220"/>
      <c r="G170" s="230"/>
      <c r="H170" s="230"/>
      <c r="I170" s="220"/>
      <c r="J170" s="236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10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5.0000000000000001E-3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 t="shared" ref="B300:B313" si="0">IFERROR(INDEX(J$100:J$300,MATCH(A300&amp;". koht",J$101:J$301,0)),"")</f>
        <v>Märt Lindsalu (Lääne)</v>
      </c>
      <c r="C300" s="74">
        <v>1972</v>
      </c>
      <c r="D300" s="331">
        <f>IF(10+1-A300&gt;0,10+1-A300,0)</f>
        <v>10</v>
      </c>
      <c r="R300" s="3" t="str">
        <f t="shared" ref="R300:R313" si="1">IFERROR(MID(B300,FIND("(",B300)+1,FIND(")",B300)-FIND("(",B300)-1),"")</f>
        <v>Lääne</v>
      </c>
      <c r="S300" s="311">
        <f t="shared" ref="S300:S313" si="2">D300+S$299</f>
        <v>10.005000000000001</v>
      </c>
      <c r="T300" s="311" t="str">
        <f t="shared" ref="T300:AI313" si="3">IF($R300=T$299,$S300,"")</f>
        <v/>
      </c>
      <c r="U300" s="311" t="str">
        <f t="shared" si="3"/>
        <v/>
      </c>
      <c r="V300" s="311" t="str">
        <f>IF($R300=V$299,$S300,"")</f>
        <v/>
      </c>
      <c r="W300" s="311" t="str">
        <f t="shared" ref="W300:AI313" si="4">IF($R300=W$299,$S300,"")</f>
        <v/>
      </c>
      <c r="X300" s="311" t="str">
        <f t="shared" si="4"/>
        <v/>
      </c>
      <c r="Y300" s="311">
        <f t="shared" si="4"/>
        <v>10.005000000000001</v>
      </c>
      <c r="Z300" s="311" t="str">
        <f t="shared" si="4"/>
        <v/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 t="str">
        <f t="shared" si="4"/>
        <v/>
      </c>
      <c r="AI300" s="311" t="str">
        <f t="shared" si="4"/>
        <v/>
      </c>
    </row>
    <row r="301" spans="1:35" x14ac:dyDescent="0.2">
      <c r="A301" s="10">
        <v>2</v>
      </c>
      <c r="B301" s="333" t="str">
        <f t="shared" si="0"/>
        <v>Tiit Kattai (Valga)</v>
      </c>
      <c r="C301" s="255">
        <v>1971</v>
      </c>
      <c r="D301" s="331">
        <f t="shared" ref="D301:D313" si="5">IF(10+1-A301&gt;0,10+1-A301,0)</f>
        <v>9</v>
      </c>
      <c r="R301" s="3" t="str">
        <f t="shared" si="1"/>
        <v>Valga</v>
      </c>
      <c r="S301" s="311">
        <f t="shared" si="2"/>
        <v>9.0050000000000008</v>
      </c>
      <c r="T301" s="311" t="str">
        <f t="shared" si="3"/>
        <v/>
      </c>
      <c r="U301" s="311" t="str">
        <f t="shared" si="3"/>
        <v/>
      </c>
      <c r="V301" s="311" t="str">
        <f t="shared" si="3"/>
        <v/>
      </c>
      <c r="W301" s="311" t="str">
        <f t="shared" si="3"/>
        <v/>
      </c>
      <c r="X301" s="311" t="str">
        <f t="shared" si="3"/>
        <v/>
      </c>
      <c r="Y301" s="311" t="str">
        <f t="shared" si="4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 t="str">
        <f t="shared" si="3"/>
        <v/>
      </c>
      <c r="AF301" s="311">
        <f t="shared" si="3"/>
        <v>9.0050000000000008</v>
      </c>
      <c r="AG301" s="311" t="str">
        <f t="shared" si="3"/>
        <v/>
      </c>
      <c r="AH301" s="311" t="str">
        <f t="shared" si="3"/>
        <v/>
      </c>
      <c r="AI301" s="311" t="str">
        <f t="shared" si="3"/>
        <v/>
      </c>
    </row>
    <row r="302" spans="1:35" x14ac:dyDescent="0.2">
      <c r="A302" s="10">
        <v>3</v>
      </c>
      <c r="B302" s="334" t="str">
        <f t="shared" si="0"/>
        <v>Tarvet Päkk (Võru)</v>
      </c>
      <c r="C302" s="74">
        <v>1966</v>
      </c>
      <c r="D302" s="331">
        <f t="shared" si="5"/>
        <v>8</v>
      </c>
      <c r="R302" s="3" t="str">
        <f t="shared" si="1"/>
        <v>Võru</v>
      </c>
      <c r="S302" s="311">
        <f t="shared" si="2"/>
        <v>8.0050000000000008</v>
      </c>
      <c r="T302" s="311" t="str">
        <f t="shared" si="3"/>
        <v/>
      </c>
      <c r="U302" s="311" t="str">
        <f t="shared" si="3"/>
        <v/>
      </c>
      <c r="V302" s="311" t="str">
        <f t="shared" si="3"/>
        <v/>
      </c>
      <c r="W302" s="311" t="str">
        <f t="shared" si="4"/>
        <v/>
      </c>
      <c r="X302" s="311" t="str">
        <f t="shared" si="4"/>
        <v/>
      </c>
      <c r="Y302" s="311" t="str">
        <f t="shared" si="4"/>
        <v/>
      </c>
      <c r="Z302" s="311" t="str">
        <f t="shared" si="4"/>
        <v/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>
        <f t="shared" si="4"/>
        <v>8.0050000000000008</v>
      </c>
      <c r="AI302" s="311" t="str">
        <f t="shared" si="4"/>
        <v/>
      </c>
    </row>
    <row r="303" spans="1:35" x14ac:dyDescent="0.2">
      <c r="A303" s="10">
        <v>4</v>
      </c>
      <c r="B303" s="335" t="str">
        <f t="shared" si="0"/>
        <v>Arvo Orgussaar (Jõgeva)</v>
      </c>
      <c r="C303" s="67">
        <v>1964</v>
      </c>
      <c r="D303" s="331">
        <f t="shared" si="5"/>
        <v>7</v>
      </c>
      <c r="R303" s="3" t="str">
        <f t="shared" si="1"/>
        <v>Jõgeva</v>
      </c>
      <c r="S303" s="311">
        <f t="shared" si="2"/>
        <v>7.0049999999999999</v>
      </c>
      <c r="T303" s="311" t="str">
        <f t="shared" si="3"/>
        <v/>
      </c>
      <c r="U303" s="311" t="str">
        <f t="shared" si="3"/>
        <v/>
      </c>
      <c r="V303" s="311" t="str">
        <f t="shared" si="3"/>
        <v/>
      </c>
      <c r="W303" s="311">
        <f t="shared" si="4"/>
        <v>7.0049999999999999</v>
      </c>
      <c r="X303" s="311" t="str">
        <f t="shared" si="4"/>
        <v/>
      </c>
      <c r="Y303" s="311" t="str">
        <f t="shared" si="4"/>
        <v/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 t="str">
        <f t="shared" si="4"/>
        <v/>
      </c>
      <c r="AE303" s="311" t="str">
        <f t="shared" si="4"/>
        <v/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  <c r="AI303" s="311" t="str">
        <f t="shared" si="4"/>
        <v/>
      </c>
    </row>
    <row r="304" spans="1:35" x14ac:dyDescent="0.2">
      <c r="A304" s="10">
        <v>5</v>
      </c>
      <c r="B304" s="335" t="str">
        <f t="shared" si="0"/>
        <v>Aigar Lusbo (Võru)</v>
      </c>
      <c r="C304" s="67">
        <v>1971</v>
      </c>
      <c r="D304" s="331">
        <f t="shared" si="5"/>
        <v>6</v>
      </c>
      <c r="R304" s="3" t="str">
        <f t="shared" si="1"/>
        <v>Võru</v>
      </c>
      <c r="S304" s="311">
        <f t="shared" si="2"/>
        <v>6.0049999999999999</v>
      </c>
      <c r="T304" s="311" t="str">
        <f t="shared" si="3"/>
        <v/>
      </c>
      <c r="U304" s="311" t="str">
        <f t="shared" si="3"/>
        <v/>
      </c>
      <c r="V304" s="311" t="str">
        <f t="shared" si="3"/>
        <v/>
      </c>
      <c r="W304" s="311" t="str">
        <f t="shared" si="4"/>
        <v/>
      </c>
      <c r="X304" s="311" t="str">
        <f t="shared" si="4"/>
        <v/>
      </c>
      <c r="Y304" s="311" t="str">
        <f t="shared" si="4"/>
        <v/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 t="str">
        <f t="shared" si="4"/>
        <v/>
      </c>
      <c r="AG304" s="311" t="str">
        <f t="shared" si="4"/>
        <v/>
      </c>
      <c r="AH304" s="311">
        <f t="shared" si="4"/>
        <v>6.0049999999999999</v>
      </c>
      <c r="AI304" s="311" t="str">
        <f t="shared" si="4"/>
        <v/>
      </c>
    </row>
    <row r="305" spans="1:35" x14ac:dyDescent="0.2">
      <c r="A305" s="10">
        <v>6</v>
      </c>
      <c r="B305" s="335" t="str">
        <f t="shared" si="0"/>
        <v>Argo Sepp (I-Viru)</v>
      </c>
      <c r="C305" s="67">
        <v>1968</v>
      </c>
      <c r="D305" s="331">
        <f t="shared" si="5"/>
        <v>5</v>
      </c>
      <c r="R305" s="3" t="str">
        <f t="shared" si="1"/>
        <v>I-Viru</v>
      </c>
      <c r="S305" s="311">
        <f t="shared" si="2"/>
        <v>5.0049999999999999</v>
      </c>
      <c r="T305" s="311" t="str">
        <f t="shared" si="3"/>
        <v/>
      </c>
      <c r="U305" s="311" t="str">
        <f t="shared" si="3"/>
        <v/>
      </c>
      <c r="V305" s="311">
        <f t="shared" si="3"/>
        <v>5.0049999999999999</v>
      </c>
      <c r="W305" s="311" t="str">
        <f t="shared" si="4"/>
        <v/>
      </c>
      <c r="X305" s="311" t="str">
        <f t="shared" si="4"/>
        <v/>
      </c>
      <c r="Y305" s="311" t="str">
        <f t="shared" si="4"/>
        <v/>
      </c>
      <c r="Z305" s="311" t="str">
        <f t="shared" si="4"/>
        <v/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 t="str">
        <f t="shared" si="4"/>
        <v/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  <c r="AI305" s="311" t="str">
        <f t="shared" si="4"/>
        <v/>
      </c>
    </row>
    <row r="306" spans="1:35" x14ac:dyDescent="0.2">
      <c r="A306" s="10">
        <v>7</v>
      </c>
      <c r="B306" s="335" t="str">
        <f t="shared" si="0"/>
        <v>Jaan Lüitsepp (Võru)</v>
      </c>
      <c r="C306" s="67">
        <v>1972</v>
      </c>
      <c r="D306" s="331">
        <f t="shared" si="5"/>
        <v>4</v>
      </c>
      <c r="R306" s="3" t="str">
        <f t="shared" si="1"/>
        <v>Võru</v>
      </c>
      <c r="S306" s="311">
        <f t="shared" si="2"/>
        <v>4.0049999999999999</v>
      </c>
      <c r="T306" s="311" t="str">
        <f t="shared" si="3"/>
        <v/>
      </c>
      <c r="U306" s="311" t="str">
        <f t="shared" si="3"/>
        <v/>
      </c>
      <c r="V306" s="311" t="str">
        <f t="shared" si="3"/>
        <v/>
      </c>
      <c r="W306" s="311" t="str">
        <f t="shared" si="4"/>
        <v/>
      </c>
      <c r="X306" s="311" t="str">
        <f t="shared" si="4"/>
        <v/>
      </c>
      <c r="Y306" s="311" t="str">
        <f t="shared" si="4"/>
        <v/>
      </c>
      <c r="Z306" s="311" t="str">
        <f t="shared" si="4"/>
        <v/>
      </c>
      <c r="AA306" s="311" t="str">
        <f t="shared" si="4"/>
        <v/>
      </c>
      <c r="AB306" s="311" t="str">
        <f t="shared" si="4"/>
        <v/>
      </c>
      <c r="AC306" s="311" t="str">
        <f t="shared" si="4"/>
        <v/>
      </c>
      <c r="AD306" s="311" t="str">
        <f t="shared" si="4"/>
        <v/>
      </c>
      <c r="AE306" s="311" t="str">
        <f t="shared" si="4"/>
        <v/>
      </c>
      <c r="AF306" s="311" t="str">
        <f t="shared" si="4"/>
        <v/>
      </c>
      <c r="AG306" s="311" t="str">
        <f t="shared" si="4"/>
        <v/>
      </c>
      <c r="AH306" s="311">
        <f t="shared" si="4"/>
        <v>4.0049999999999999</v>
      </c>
      <c r="AI306" s="311" t="str">
        <f t="shared" si="4"/>
        <v/>
      </c>
    </row>
    <row r="307" spans="1:35" x14ac:dyDescent="0.2">
      <c r="A307" s="10">
        <v>8</v>
      </c>
      <c r="B307" s="335" t="str">
        <f t="shared" si="0"/>
        <v>Tarmo Müür (I-Viru)</v>
      </c>
      <c r="C307" s="67">
        <v>1971</v>
      </c>
      <c r="D307" s="331">
        <f t="shared" si="5"/>
        <v>3</v>
      </c>
      <c r="R307" s="3" t="str">
        <f t="shared" si="1"/>
        <v>I-Viru</v>
      </c>
      <c r="S307" s="311">
        <f t="shared" si="2"/>
        <v>3.0049999999999999</v>
      </c>
      <c r="T307" s="311" t="str">
        <f t="shared" si="3"/>
        <v/>
      </c>
      <c r="U307" s="311" t="str">
        <f t="shared" si="3"/>
        <v/>
      </c>
      <c r="V307" s="311">
        <f t="shared" si="3"/>
        <v>3.0049999999999999</v>
      </c>
      <c r="W307" s="311" t="str">
        <f t="shared" si="4"/>
        <v/>
      </c>
      <c r="X307" s="311" t="str">
        <f t="shared" si="4"/>
        <v/>
      </c>
      <c r="Y307" s="311" t="str">
        <f t="shared" si="4"/>
        <v/>
      </c>
      <c r="Z307" s="311" t="str">
        <f t="shared" si="4"/>
        <v/>
      </c>
      <c r="AA307" s="311" t="str">
        <f t="shared" si="4"/>
        <v/>
      </c>
      <c r="AB307" s="311" t="str">
        <f t="shared" si="4"/>
        <v/>
      </c>
      <c r="AC307" s="311" t="str">
        <f t="shared" si="4"/>
        <v/>
      </c>
      <c r="AD307" s="311" t="str">
        <f t="shared" si="4"/>
        <v/>
      </c>
      <c r="AE307" s="311" t="str">
        <f t="shared" si="4"/>
        <v/>
      </c>
      <c r="AF307" s="311" t="str">
        <f t="shared" si="4"/>
        <v/>
      </c>
      <c r="AG307" s="311" t="str">
        <f t="shared" si="4"/>
        <v/>
      </c>
      <c r="AH307" s="311" t="str">
        <f t="shared" si="4"/>
        <v/>
      </c>
      <c r="AI307" s="311" t="str">
        <f t="shared" si="4"/>
        <v/>
      </c>
    </row>
    <row r="308" spans="1:35" x14ac:dyDescent="0.2">
      <c r="A308" s="10">
        <v>9</v>
      </c>
      <c r="B308" s="335" t="str">
        <f t="shared" si="0"/>
        <v>Anti Alasi (Tartu)</v>
      </c>
      <c r="C308" s="67">
        <v>1976</v>
      </c>
      <c r="D308" s="331">
        <f t="shared" si="5"/>
        <v>2</v>
      </c>
      <c r="R308" s="3" t="str">
        <f t="shared" si="1"/>
        <v>Tartu</v>
      </c>
      <c r="S308" s="311">
        <f t="shared" si="2"/>
        <v>2.0049999999999999</v>
      </c>
      <c r="T308" s="311" t="str">
        <f t="shared" si="3"/>
        <v/>
      </c>
      <c r="U308" s="311" t="str">
        <f t="shared" si="3"/>
        <v/>
      </c>
      <c r="V308" s="311" t="str">
        <f t="shared" si="3"/>
        <v/>
      </c>
      <c r="W308" s="311" t="str">
        <f t="shared" si="4"/>
        <v/>
      </c>
      <c r="X308" s="311" t="str">
        <f t="shared" si="4"/>
        <v/>
      </c>
      <c r="Y308" s="311" t="str">
        <f t="shared" si="4"/>
        <v/>
      </c>
      <c r="Z308" s="311" t="str">
        <f t="shared" si="4"/>
        <v/>
      </c>
      <c r="AA308" s="311" t="str">
        <f t="shared" si="4"/>
        <v/>
      </c>
      <c r="AB308" s="311" t="str">
        <f t="shared" si="4"/>
        <v/>
      </c>
      <c r="AC308" s="311" t="str">
        <f t="shared" si="4"/>
        <v/>
      </c>
      <c r="AD308" s="311" t="str">
        <f t="shared" si="4"/>
        <v/>
      </c>
      <c r="AE308" s="311">
        <f t="shared" si="4"/>
        <v>2.0049999999999999</v>
      </c>
      <c r="AF308" s="311" t="str">
        <f t="shared" si="4"/>
        <v/>
      </c>
      <c r="AG308" s="311" t="str">
        <f t="shared" si="4"/>
        <v/>
      </c>
      <c r="AH308" s="311" t="str">
        <f t="shared" si="4"/>
        <v/>
      </c>
      <c r="AI308" s="311" t="str">
        <f t="shared" si="4"/>
        <v/>
      </c>
    </row>
    <row r="309" spans="1:35" x14ac:dyDescent="0.2">
      <c r="A309" s="10">
        <v>10</v>
      </c>
      <c r="B309" s="335" t="str">
        <f t="shared" si="0"/>
        <v>Silver Kingissepp (Lääne)</v>
      </c>
      <c r="C309" s="67">
        <v>1964</v>
      </c>
      <c r="D309" s="331">
        <f t="shared" si="5"/>
        <v>1</v>
      </c>
      <c r="R309" s="3" t="str">
        <f t="shared" si="1"/>
        <v>Lääne</v>
      </c>
      <c r="S309" s="311">
        <f t="shared" si="2"/>
        <v>1.0049999999999999</v>
      </c>
      <c r="T309" s="311" t="str">
        <f t="shared" si="3"/>
        <v/>
      </c>
      <c r="U309" s="311" t="str">
        <f t="shared" si="3"/>
        <v/>
      </c>
      <c r="V309" s="311" t="str">
        <f t="shared" si="3"/>
        <v/>
      </c>
      <c r="W309" s="311" t="str">
        <f t="shared" si="4"/>
        <v/>
      </c>
      <c r="X309" s="311" t="str">
        <f t="shared" si="4"/>
        <v/>
      </c>
      <c r="Y309" s="311">
        <f t="shared" si="4"/>
        <v>1.0049999999999999</v>
      </c>
      <c r="Z309" s="311" t="str">
        <f t="shared" si="4"/>
        <v/>
      </c>
      <c r="AA309" s="311" t="str">
        <f t="shared" si="4"/>
        <v/>
      </c>
      <c r="AB309" s="311" t="str">
        <f t="shared" si="4"/>
        <v/>
      </c>
      <c r="AC309" s="311" t="str">
        <f t="shared" si="4"/>
        <v/>
      </c>
      <c r="AD309" s="311" t="str">
        <f t="shared" si="4"/>
        <v/>
      </c>
      <c r="AE309" s="311" t="str">
        <f t="shared" si="4"/>
        <v/>
      </c>
      <c r="AF309" s="311" t="str">
        <f t="shared" si="4"/>
        <v/>
      </c>
      <c r="AG309" s="311" t="str">
        <f t="shared" si="4"/>
        <v/>
      </c>
      <c r="AH309" s="311" t="str">
        <f t="shared" si="4"/>
        <v/>
      </c>
      <c r="AI309" s="311" t="str">
        <f t="shared" si="4"/>
        <v/>
      </c>
    </row>
    <row r="310" spans="1:35" x14ac:dyDescent="0.2">
      <c r="A310" s="10">
        <v>11</v>
      </c>
      <c r="B310" s="335" t="str">
        <f t="shared" si="0"/>
        <v>Raul Mõtus (L-Viru)</v>
      </c>
      <c r="C310" s="67">
        <v>1970</v>
      </c>
      <c r="D310" s="331">
        <f t="shared" si="5"/>
        <v>0</v>
      </c>
      <c r="R310" s="3" t="str">
        <f t="shared" si="1"/>
        <v>L-Viru</v>
      </c>
      <c r="S310" s="311">
        <f t="shared" si="2"/>
        <v>5.0000000000000001E-3</v>
      </c>
      <c r="T310" s="311" t="str">
        <f t="shared" si="3"/>
        <v/>
      </c>
      <c r="U310" s="311" t="str">
        <f t="shared" si="3"/>
        <v/>
      </c>
      <c r="V310" s="311" t="str">
        <f t="shared" si="3"/>
        <v/>
      </c>
      <c r="W310" s="311" t="str">
        <f t="shared" si="4"/>
        <v/>
      </c>
      <c r="X310" s="311" t="str">
        <f t="shared" si="4"/>
        <v/>
      </c>
      <c r="Y310" s="311" t="str">
        <f t="shared" si="4"/>
        <v/>
      </c>
      <c r="Z310" s="311">
        <f t="shared" si="4"/>
        <v>5.0000000000000001E-3</v>
      </c>
      <c r="AA310" s="311" t="str">
        <f t="shared" si="4"/>
        <v/>
      </c>
      <c r="AB310" s="311" t="str">
        <f t="shared" si="4"/>
        <v/>
      </c>
      <c r="AC310" s="311" t="str">
        <f t="shared" si="4"/>
        <v/>
      </c>
      <c r="AD310" s="311" t="str">
        <f t="shared" si="4"/>
        <v/>
      </c>
      <c r="AE310" s="311" t="str">
        <f t="shared" si="4"/>
        <v/>
      </c>
      <c r="AF310" s="311" t="str">
        <f t="shared" si="4"/>
        <v/>
      </c>
      <c r="AG310" s="311" t="str">
        <f t="shared" si="4"/>
        <v/>
      </c>
      <c r="AH310" s="311" t="str">
        <f t="shared" si="4"/>
        <v/>
      </c>
      <c r="AI310" s="311" t="str">
        <f t="shared" si="4"/>
        <v/>
      </c>
    </row>
    <row r="311" spans="1:35" x14ac:dyDescent="0.2">
      <c r="A311" s="10">
        <v>12</v>
      </c>
      <c r="B311" s="335" t="str">
        <f t="shared" si="0"/>
        <v>Viljar Kerb (Valga)</v>
      </c>
      <c r="C311" s="255">
        <v>1971</v>
      </c>
      <c r="D311" s="331">
        <f t="shared" si="5"/>
        <v>0</v>
      </c>
      <c r="R311" s="3" t="str">
        <f t="shared" si="1"/>
        <v>Valga</v>
      </c>
      <c r="S311" s="311">
        <f t="shared" si="2"/>
        <v>5.0000000000000001E-3</v>
      </c>
      <c r="T311" s="311" t="str">
        <f t="shared" si="3"/>
        <v/>
      </c>
      <c r="U311" s="311" t="str">
        <f t="shared" si="3"/>
        <v/>
      </c>
      <c r="V311" s="311" t="str">
        <f t="shared" si="3"/>
        <v/>
      </c>
      <c r="W311" s="311" t="str">
        <f t="shared" si="4"/>
        <v/>
      </c>
      <c r="X311" s="311" t="str">
        <f t="shared" si="4"/>
        <v/>
      </c>
      <c r="Y311" s="311" t="str">
        <f t="shared" si="4"/>
        <v/>
      </c>
      <c r="Z311" s="311" t="str">
        <f t="shared" si="4"/>
        <v/>
      </c>
      <c r="AA311" s="311" t="str">
        <f t="shared" si="4"/>
        <v/>
      </c>
      <c r="AB311" s="311" t="str">
        <f t="shared" si="4"/>
        <v/>
      </c>
      <c r="AC311" s="311" t="str">
        <f t="shared" si="4"/>
        <v/>
      </c>
      <c r="AD311" s="311" t="str">
        <f t="shared" si="4"/>
        <v/>
      </c>
      <c r="AE311" s="311" t="str">
        <f t="shared" si="4"/>
        <v/>
      </c>
      <c r="AF311" s="311">
        <f t="shared" si="4"/>
        <v>5.0000000000000001E-3</v>
      </c>
      <c r="AG311" s="311" t="str">
        <f t="shared" si="4"/>
        <v/>
      </c>
      <c r="AH311" s="311" t="str">
        <f t="shared" si="4"/>
        <v/>
      </c>
      <c r="AI311" s="311" t="str">
        <f t="shared" si="4"/>
        <v/>
      </c>
    </row>
    <row r="312" spans="1:35" x14ac:dyDescent="0.2">
      <c r="A312" s="10">
        <v>13</v>
      </c>
      <c r="B312" s="335" t="str">
        <f t="shared" si="0"/>
        <v>Janek Kangur (Valga)</v>
      </c>
      <c r="C312" s="67">
        <v>1976</v>
      </c>
      <c r="D312" s="331">
        <f t="shared" si="5"/>
        <v>0</v>
      </c>
      <c r="R312" s="3" t="str">
        <f t="shared" si="1"/>
        <v>Valga</v>
      </c>
      <c r="S312" s="311">
        <f t="shared" si="2"/>
        <v>5.0000000000000001E-3</v>
      </c>
      <c r="T312" s="311" t="str">
        <f t="shared" si="3"/>
        <v/>
      </c>
      <c r="U312" s="311" t="str">
        <f t="shared" si="3"/>
        <v/>
      </c>
      <c r="V312" s="311" t="str">
        <f t="shared" si="3"/>
        <v/>
      </c>
      <c r="W312" s="311" t="str">
        <f t="shared" si="4"/>
        <v/>
      </c>
      <c r="X312" s="311" t="str">
        <f t="shared" si="4"/>
        <v/>
      </c>
      <c r="Y312" s="311" t="str">
        <f t="shared" si="4"/>
        <v/>
      </c>
      <c r="Z312" s="311" t="str">
        <f t="shared" si="4"/>
        <v/>
      </c>
      <c r="AA312" s="311" t="str">
        <f t="shared" si="4"/>
        <v/>
      </c>
      <c r="AB312" s="311" t="str">
        <f t="shared" si="4"/>
        <v/>
      </c>
      <c r="AC312" s="311" t="str">
        <f t="shared" si="4"/>
        <v/>
      </c>
      <c r="AD312" s="311" t="str">
        <f t="shared" si="4"/>
        <v/>
      </c>
      <c r="AE312" s="311" t="str">
        <f t="shared" si="4"/>
        <v/>
      </c>
      <c r="AF312" s="311">
        <f t="shared" si="4"/>
        <v>5.0000000000000001E-3</v>
      </c>
      <c r="AG312" s="311" t="str">
        <f t="shared" si="4"/>
        <v/>
      </c>
      <c r="AH312" s="311" t="str">
        <f t="shared" si="4"/>
        <v/>
      </c>
      <c r="AI312" s="311" t="str">
        <f t="shared" si="4"/>
        <v/>
      </c>
    </row>
    <row r="313" spans="1:35" x14ac:dyDescent="0.2">
      <c r="A313" s="10">
        <v>14</v>
      </c>
      <c r="B313" s="335" t="str">
        <f t="shared" si="0"/>
        <v>Vadim Tihhonjuk (I-Viru)</v>
      </c>
      <c r="C313" s="67">
        <v>1975</v>
      </c>
      <c r="D313" s="331">
        <f t="shared" si="5"/>
        <v>0</v>
      </c>
      <c r="R313" s="3" t="str">
        <f t="shared" si="1"/>
        <v>I-Viru</v>
      </c>
      <c r="S313" s="311">
        <f t="shared" si="2"/>
        <v>5.0000000000000001E-3</v>
      </c>
      <c r="T313" s="311" t="str">
        <f t="shared" si="3"/>
        <v/>
      </c>
      <c r="U313" s="311" t="str">
        <f t="shared" si="3"/>
        <v/>
      </c>
      <c r="V313" s="311">
        <f t="shared" si="3"/>
        <v>5.0000000000000001E-3</v>
      </c>
      <c r="W313" s="311" t="str">
        <f t="shared" si="4"/>
        <v/>
      </c>
      <c r="X313" s="311" t="str">
        <f t="shared" si="4"/>
        <v/>
      </c>
      <c r="Y313" s="311" t="str">
        <f t="shared" si="4"/>
        <v/>
      </c>
      <c r="Z313" s="311" t="str">
        <f t="shared" si="4"/>
        <v/>
      </c>
      <c r="AA313" s="311" t="str">
        <f t="shared" si="4"/>
        <v/>
      </c>
      <c r="AB313" s="311" t="str">
        <f t="shared" si="4"/>
        <v/>
      </c>
      <c r="AC313" s="311" t="str">
        <f t="shared" si="4"/>
        <v/>
      </c>
      <c r="AD313" s="311" t="str">
        <f t="shared" si="4"/>
        <v/>
      </c>
      <c r="AE313" s="311" t="str">
        <f t="shared" si="4"/>
        <v/>
      </c>
      <c r="AF313" s="311" t="str">
        <f t="shared" si="4"/>
        <v/>
      </c>
      <c r="AG313" s="311" t="str">
        <f t="shared" si="4"/>
        <v/>
      </c>
      <c r="AH313" s="311" t="str">
        <f t="shared" si="4"/>
        <v/>
      </c>
      <c r="AI313" s="311" t="str">
        <f t="shared" si="4"/>
        <v/>
      </c>
    </row>
  </sheetData>
  <sortState ref="B126:C151">
    <sortCondition ref="B125"/>
  </sortState>
  <conditionalFormatting sqref="C7:H11 C16:H16 C12:G15 C17:G20 H13 C133:I133 C170:I170 C135:I168 C100:I131 C32:I32 C21:I30">
    <cfRule type="cellIs" dxfId="56" priority="5" stopIfTrue="1" operator="equal">
      <formula>13</formula>
    </cfRule>
  </conditionalFormatting>
  <conditionalFormatting sqref="D300:D313">
    <cfRule type="containsText" dxfId="55" priority="2" operator="containsText" text="I-Viru">
      <formula>NOT(ISERROR(SEARCH("I-Viru",D300)))</formula>
    </cfRule>
  </conditionalFormatting>
  <conditionalFormatting sqref="B300:B313">
    <cfRule type="containsText" dxfId="54" priority="1" operator="containsText" text="I-Viru">
      <formula>NOT(ISERROR(SEARCH("I-Viru",B300)))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2" manualBreakCount="2">
    <brk id="98" max="10" man="1"/>
    <brk id="1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J314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customWidth="1"/>
    <col min="2" max="2" width="26.42578125" customWidth="1"/>
    <col min="3" max="10" width="6.28515625" customWidth="1"/>
    <col min="11" max="11" width="3.7109375" customWidth="1"/>
    <col min="12" max="12" width="3.7109375" style="20" customWidth="1"/>
    <col min="13" max="13" width="3.7109375" customWidth="1"/>
    <col min="18" max="18" width="9.140625" hidden="1" customWidth="1"/>
    <col min="19" max="19" width="9.5703125" hidden="1" customWidth="1"/>
    <col min="20" max="21" width="9.140625" hidden="1" customWidth="1"/>
    <col min="22" max="22" width="9.5703125" hidden="1" customWidth="1"/>
    <col min="23" max="35" width="9.140625" hidden="1" customWidth="1"/>
  </cols>
  <sheetData>
    <row r="1" spans="1:36" x14ac:dyDescent="0.2">
      <c r="A1" s="54" t="str">
        <f>Võistkondlik!B1</f>
        <v>ESVL INDIVIDUAAL-VÕISTKONDLIKUD MEISTRIVÕISTLUSED PETANGIS 2012</v>
      </c>
      <c r="B1" s="55"/>
      <c r="C1" s="55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55"/>
    </row>
    <row r="2" spans="1:36" s="20" customFormat="1" x14ac:dyDescent="0.2">
      <c r="A2" s="47" t="str">
        <f>Võistkondlik!B2</f>
        <v>Toimumisaeg: L, 26.05.2012 kell 11:00</v>
      </c>
      <c r="B2" s="55"/>
      <c r="C2" s="55"/>
      <c r="E2" s="47"/>
    </row>
    <row r="3" spans="1:36" s="20" customFormat="1" x14ac:dyDescent="0.2">
      <c r="A3" s="47" t="str">
        <f>Võistkondlik!B3</f>
        <v>Toimumiskoht: Ida-Virumaa, Kohtla-Nõmme</v>
      </c>
      <c r="B3" s="55"/>
      <c r="C3" s="55"/>
      <c r="E3" s="47"/>
    </row>
    <row r="4" spans="1:36" x14ac:dyDescent="0.2">
      <c r="A4" s="63" t="s">
        <v>20</v>
      </c>
      <c r="B4" s="55"/>
      <c r="C4" s="55"/>
      <c r="R4" s="48"/>
      <c r="S4" s="48"/>
      <c r="T4" s="48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x14ac:dyDescent="0.2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 t="s">
        <v>0</v>
      </c>
      <c r="B6" s="44"/>
      <c r="C6" s="146">
        <v>1</v>
      </c>
      <c r="D6" s="146">
        <v>2</v>
      </c>
      <c r="E6" s="146">
        <v>3</v>
      </c>
      <c r="F6" s="146">
        <v>4</v>
      </c>
      <c r="G6" s="146">
        <v>5</v>
      </c>
      <c r="H6" s="49">
        <v>6</v>
      </c>
      <c r="I6" s="146" t="s">
        <v>1</v>
      </c>
      <c r="J6" s="146" t="s">
        <v>2</v>
      </c>
      <c r="K6" s="48"/>
      <c r="L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10" t="s">
        <v>176</v>
      </c>
      <c r="C7" s="45"/>
      <c r="D7" s="23">
        <v>4</v>
      </c>
      <c r="E7" s="23">
        <v>8</v>
      </c>
      <c r="F7" s="23">
        <v>9</v>
      </c>
      <c r="G7" s="23">
        <v>13</v>
      </c>
      <c r="H7" s="67">
        <v>6</v>
      </c>
      <c r="I7" s="83" t="s">
        <v>17</v>
      </c>
      <c r="J7" s="76" t="s">
        <v>78</v>
      </c>
      <c r="K7" s="321"/>
      <c r="L7" s="200"/>
      <c r="M7" s="201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102" t="s">
        <v>144</v>
      </c>
      <c r="C8" s="23">
        <v>13</v>
      </c>
      <c r="D8" s="45"/>
      <c r="E8" s="23">
        <v>8</v>
      </c>
      <c r="F8" s="263">
        <v>4</v>
      </c>
      <c r="G8" s="273">
        <v>13</v>
      </c>
      <c r="H8" s="67">
        <v>4</v>
      </c>
      <c r="I8" s="262" t="s">
        <v>16</v>
      </c>
      <c r="J8" s="150" t="s">
        <v>37</v>
      </c>
      <c r="K8" s="322">
        <v>-1</v>
      </c>
      <c r="L8" s="324" t="s">
        <v>71</v>
      </c>
      <c r="M8" s="274" t="s">
        <v>23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44">
        <v>3</v>
      </c>
      <c r="B9" s="102" t="s">
        <v>145</v>
      </c>
      <c r="C9" s="23">
        <v>13</v>
      </c>
      <c r="D9" s="23">
        <v>13</v>
      </c>
      <c r="E9" s="45"/>
      <c r="F9" s="23">
        <v>13</v>
      </c>
      <c r="G9" s="23">
        <v>13</v>
      </c>
      <c r="H9" s="115">
        <v>9</v>
      </c>
      <c r="I9" s="86" t="s">
        <v>52</v>
      </c>
      <c r="J9" s="156" t="s">
        <v>28</v>
      </c>
      <c r="K9" s="323" t="s">
        <v>70</v>
      </c>
      <c r="L9" s="108"/>
      <c r="M9" s="201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44">
        <v>4</v>
      </c>
      <c r="B10" s="14" t="s">
        <v>177</v>
      </c>
      <c r="C10" s="23">
        <v>13</v>
      </c>
      <c r="D10" s="263">
        <v>13</v>
      </c>
      <c r="E10" s="23">
        <v>5</v>
      </c>
      <c r="F10" s="45"/>
      <c r="G10" s="263">
        <v>6</v>
      </c>
      <c r="H10" s="67">
        <v>9</v>
      </c>
      <c r="I10" s="262" t="s">
        <v>16</v>
      </c>
      <c r="J10" s="150" t="s">
        <v>35</v>
      </c>
      <c r="K10" s="322">
        <v>2</v>
      </c>
      <c r="L10" s="325"/>
      <c r="M10" s="274" t="s">
        <v>213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44">
        <v>5</v>
      </c>
      <c r="B11" s="102" t="s">
        <v>198</v>
      </c>
      <c r="C11" s="46">
        <v>12</v>
      </c>
      <c r="D11" s="273">
        <v>5</v>
      </c>
      <c r="E11" s="23">
        <v>10</v>
      </c>
      <c r="F11" s="263">
        <v>13</v>
      </c>
      <c r="G11" s="45"/>
      <c r="H11" s="67">
        <v>13</v>
      </c>
      <c r="I11" s="262" t="s">
        <v>16</v>
      </c>
      <c r="J11" s="150" t="s">
        <v>31</v>
      </c>
      <c r="K11" s="322">
        <v>-1</v>
      </c>
      <c r="L11" s="324" t="s">
        <v>70</v>
      </c>
      <c r="M11" s="274" t="s">
        <v>24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s="20" customFormat="1" x14ac:dyDescent="0.2">
      <c r="A12" s="44">
        <v>6</v>
      </c>
      <c r="B12" s="101" t="s">
        <v>178</v>
      </c>
      <c r="C12" s="46">
        <v>13</v>
      </c>
      <c r="D12" s="23">
        <v>13</v>
      </c>
      <c r="E12" s="1">
        <v>13</v>
      </c>
      <c r="F12" s="23">
        <v>13</v>
      </c>
      <c r="G12" s="67">
        <v>11</v>
      </c>
      <c r="H12" s="45"/>
      <c r="I12" s="86" t="s">
        <v>52</v>
      </c>
      <c r="J12" s="49" t="s">
        <v>25</v>
      </c>
      <c r="K12" s="323" t="s">
        <v>71</v>
      </c>
      <c r="L12" s="200"/>
      <c r="M12" s="201"/>
      <c r="N12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s="20" customFormat="1" x14ac:dyDescent="0.2">
      <c r="B13" s="48"/>
      <c r="C13" s="48"/>
      <c r="D13" s="48"/>
      <c r="E13" s="48"/>
      <c r="F13" s="48"/>
      <c r="G13" s="48"/>
      <c r="H13" s="48"/>
      <c r="I13" s="48"/>
      <c r="J13" s="61"/>
      <c r="K13" s="48"/>
      <c r="L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s="20" customFormat="1" x14ac:dyDescent="0.2">
      <c r="A14" s="44" t="s">
        <v>19</v>
      </c>
      <c r="B14" s="44"/>
      <c r="C14" s="99">
        <v>1</v>
      </c>
      <c r="D14" s="99">
        <v>2</v>
      </c>
      <c r="E14" s="99">
        <v>3</v>
      </c>
      <c r="F14" s="99">
        <v>4</v>
      </c>
      <c r="G14" s="99">
        <v>5</v>
      </c>
      <c r="H14" s="99" t="s">
        <v>1</v>
      </c>
      <c r="I14" s="99" t="s">
        <v>2</v>
      </c>
      <c r="J14" s="61"/>
      <c r="K14" s="48"/>
      <c r="L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s="20" customFormat="1" x14ac:dyDescent="0.2">
      <c r="A15" s="44">
        <v>1</v>
      </c>
      <c r="B15" s="101" t="s">
        <v>179</v>
      </c>
      <c r="C15" s="75"/>
      <c r="D15" s="76">
        <v>6</v>
      </c>
      <c r="E15" s="82">
        <v>13</v>
      </c>
      <c r="F15" s="82">
        <v>13</v>
      </c>
      <c r="G15" s="82">
        <v>7</v>
      </c>
      <c r="H15" s="83" t="s">
        <v>43</v>
      </c>
      <c r="I15" s="76" t="s">
        <v>32</v>
      </c>
      <c r="J15" s="103"/>
      <c r="K15" s="96"/>
      <c r="L15" s="96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s="20" customFormat="1" x14ac:dyDescent="0.2">
      <c r="A16" s="44">
        <v>2</v>
      </c>
      <c r="B16" s="101" t="s">
        <v>180</v>
      </c>
      <c r="C16" s="76">
        <v>13</v>
      </c>
      <c r="D16" s="75"/>
      <c r="E16" s="76">
        <v>13</v>
      </c>
      <c r="F16" s="76">
        <v>13</v>
      </c>
      <c r="G16" s="85">
        <v>10</v>
      </c>
      <c r="H16" s="86" t="s">
        <v>21</v>
      </c>
      <c r="I16" s="156" t="s">
        <v>26</v>
      </c>
      <c r="J16" s="317" t="s">
        <v>70</v>
      </c>
      <c r="K16" s="96"/>
      <c r="L16" s="96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s="20" customFormat="1" x14ac:dyDescent="0.2">
      <c r="A17" s="44">
        <v>3</v>
      </c>
      <c r="B17" s="14" t="s">
        <v>181</v>
      </c>
      <c r="C17" s="82">
        <v>10</v>
      </c>
      <c r="D17" s="76">
        <v>11</v>
      </c>
      <c r="E17" s="75"/>
      <c r="F17" s="320">
        <v>13</v>
      </c>
      <c r="G17" s="82">
        <v>11</v>
      </c>
      <c r="H17" s="262" t="s">
        <v>7</v>
      </c>
      <c r="I17" s="76" t="s">
        <v>36</v>
      </c>
      <c r="J17" s="319" t="s">
        <v>71</v>
      </c>
      <c r="K17" s="97"/>
      <c r="L17" s="97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s="20" customFormat="1" x14ac:dyDescent="0.2">
      <c r="A18" s="44">
        <v>4</v>
      </c>
      <c r="B18" s="101" t="s">
        <v>182</v>
      </c>
      <c r="C18" s="82">
        <v>4</v>
      </c>
      <c r="D18" s="76">
        <v>9</v>
      </c>
      <c r="E18" s="320">
        <v>2</v>
      </c>
      <c r="F18" s="75"/>
      <c r="G18" s="76">
        <v>13</v>
      </c>
      <c r="H18" s="262" t="s">
        <v>7</v>
      </c>
      <c r="I18" s="76" t="s">
        <v>38</v>
      </c>
      <c r="J18" s="319" t="s">
        <v>70</v>
      </c>
      <c r="K18" s="96"/>
      <c r="L18" s="96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s="20" customFormat="1" x14ac:dyDescent="0.2">
      <c r="A19" s="44">
        <v>5</v>
      </c>
      <c r="B19" s="101" t="s">
        <v>183</v>
      </c>
      <c r="C19" s="82">
        <v>13</v>
      </c>
      <c r="D19" s="85">
        <v>13</v>
      </c>
      <c r="E19" s="82">
        <v>13</v>
      </c>
      <c r="F19" s="76">
        <v>12</v>
      </c>
      <c r="G19" s="75"/>
      <c r="H19" s="86" t="s">
        <v>21</v>
      </c>
      <c r="I19" s="156" t="s">
        <v>27</v>
      </c>
      <c r="J19" s="318" t="s">
        <v>71</v>
      </c>
      <c r="K19" s="96"/>
      <c r="L19" s="96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x14ac:dyDescent="0.2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N20" s="20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x14ac:dyDescent="0.2">
      <c r="B21" s="53" t="s">
        <v>3</v>
      </c>
      <c r="C21" s="16" t="s">
        <v>54</v>
      </c>
      <c r="D21" s="16" t="s">
        <v>10</v>
      </c>
      <c r="E21" s="16" t="s">
        <v>11</v>
      </c>
      <c r="F21" s="48"/>
      <c r="G21" s="48"/>
      <c r="H21" s="48"/>
      <c r="I21" s="48"/>
      <c r="J21" s="48"/>
      <c r="K21" s="48"/>
      <c r="L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x14ac:dyDescent="0.2">
      <c r="B22" s="53" t="s">
        <v>6</v>
      </c>
      <c r="C22" s="16" t="s">
        <v>4</v>
      </c>
      <c r="D22" s="16" t="s">
        <v>5</v>
      </c>
      <c r="E22" s="16" t="s">
        <v>56</v>
      </c>
      <c r="F22" s="48"/>
      <c r="G22" s="48"/>
      <c r="H22" s="48"/>
      <c r="I22" s="48"/>
      <c r="J22" s="48"/>
      <c r="K22" s="48"/>
      <c r="L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x14ac:dyDescent="0.2">
      <c r="B23" s="53" t="s">
        <v>9</v>
      </c>
      <c r="C23" s="16" t="s">
        <v>17</v>
      </c>
      <c r="D23" s="16" t="s">
        <v>16</v>
      </c>
      <c r="E23" s="16" t="s">
        <v>58</v>
      </c>
      <c r="F23" s="48"/>
      <c r="G23" s="48"/>
      <c r="H23" s="48"/>
      <c r="I23" s="48"/>
      <c r="J23" s="48"/>
      <c r="K23" s="48"/>
      <c r="L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x14ac:dyDescent="0.2">
      <c r="B24" s="53" t="s">
        <v>12</v>
      </c>
      <c r="C24" s="16" t="s">
        <v>7</v>
      </c>
      <c r="D24" s="16" t="s">
        <v>55</v>
      </c>
      <c r="E24" s="16" t="s">
        <v>8</v>
      </c>
      <c r="F24" s="48"/>
      <c r="G24" s="48"/>
      <c r="H24" s="48"/>
      <c r="I24" s="48"/>
      <c r="J24" s="48"/>
      <c r="K24" s="48"/>
      <c r="L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x14ac:dyDescent="0.2">
      <c r="B25" s="53" t="s">
        <v>15</v>
      </c>
      <c r="C25" s="282" t="s">
        <v>18</v>
      </c>
      <c r="D25" s="16" t="s">
        <v>14</v>
      </c>
      <c r="E25" s="16" t="s">
        <v>57</v>
      </c>
      <c r="F25" s="48"/>
      <c r="G25" s="48"/>
      <c r="H25" s="48"/>
      <c r="I25" s="48"/>
      <c r="J25" s="48"/>
      <c r="K25" s="48"/>
      <c r="L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idden="1" x14ac:dyDescent="0.2"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idden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idden="1" x14ac:dyDescent="0.2"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idden="1" x14ac:dyDescent="0.2"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idden="1" x14ac:dyDescent="0.2">
      <c r="J30" s="48"/>
      <c r="K30" s="48"/>
      <c r="L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idden="1" x14ac:dyDescent="0.2">
      <c r="J31" s="48"/>
      <c r="K31" s="48"/>
      <c r="L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idden="1" x14ac:dyDescent="0.2">
      <c r="J32" s="48"/>
      <c r="K32" s="48"/>
      <c r="L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0:35" hidden="1" x14ac:dyDescent="0.2">
      <c r="J33" s="48"/>
      <c r="K33" s="48"/>
      <c r="L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0:35" hidden="1" x14ac:dyDescent="0.2">
      <c r="J34" s="48"/>
      <c r="K34" s="48"/>
      <c r="L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0:35" hidden="1" x14ac:dyDescent="0.2">
      <c r="J35" s="48"/>
      <c r="K35" s="48"/>
      <c r="L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0:35" hidden="1" x14ac:dyDescent="0.2">
      <c r="J36" s="48"/>
      <c r="K36" s="48"/>
      <c r="L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0:35" hidden="1" x14ac:dyDescent="0.2">
      <c r="J37" s="48"/>
      <c r="K37" s="48"/>
      <c r="L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0:35" hidden="1" x14ac:dyDescent="0.2">
      <c r="J38" s="48"/>
      <c r="K38" s="48"/>
      <c r="L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0:35" hidden="1" x14ac:dyDescent="0.2">
      <c r="J39" s="48"/>
      <c r="K39" s="48"/>
      <c r="L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0:35" hidden="1" x14ac:dyDescent="0.2">
      <c r="J40" s="48"/>
      <c r="K40" s="48"/>
      <c r="L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0:35" hidden="1" x14ac:dyDescent="0.2">
      <c r="J41" s="48"/>
      <c r="K41" s="48"/>
      <c r="L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0:35" s="2" customFormat="1" hidden="1" x14ac:dyDescent="0.2">
      <c r="J42" s="48"/>
      <c r="K42" s="48"/>
      <c r="L42" s="48"/>
      <c r="M42"/>
      <c r="N42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0:35" s="2" customFormat="1" hidden="1" x14ac:dyDescent="0.2">
      <c r="J43" s="48"/>
      <c r="K43" s="48"/>
      <c r="L43" s="48"/>
      <c r="M43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0:35" s="2" customFormat="1" hidden="1" x14ac:dyDescent="0.2">
      <c r="J44" s="48"/>
      <c r="K44" s="48"/>
      <c r="L44" s="48"/>
      <c r="M44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0:35" s="2" customFormat="1" hidden="1" x14ac:dyDescent="0.2">
      <c r="J45" s="48"/>
      <c r="K45" s="48"/>
      <c r="L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0:35" s="2" customFormat="1" hidden="1" x14ac:dyDescent="0.2">
      <c r="J46" s="48"/>
      <c r="K46" s="48"/>
      <c r="L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0:35" s="2" customFormat="1" hidden="1" x14ac:dyDescent="0.2">
      <c r="J47" s="48"/>
      <c r="K47" s="48"/>
      <c r="L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0:35" s="2" customFormat="1" hidden="1" x14ac:dyDescent="0.2">
      <c r="J48" s="48"/>
      <c r="K48" s="48"/>
      <c r="L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0:35" s="2" customFormat="1" hidden="1" x14ac:dyDescent="0.2">
      <c r="J49" s="48"/>
      <c r="K49" s="48"/>
      <c r="L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0:35" s="2" customFormat="1" hidden="1" x14ac:dyDescent="0.2">
      <c r="J50" s="48"/>
      <c r="K50" s="48"/>
      <c r="L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0:35" s="2" customFormat="1" hidden="1" x14ac:dyDescent="0.2">
      <c r="J51" s="48"/>
      <c r="K51" s="48"/>
      <c r="L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0:35" s="2" customFormat="1" hidden="1" x14ac:dyDescent="0.2">
      <c r="J52" s="48"/>
      <c r="K52" s="48"/>
      <c r="L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0:35" s="2" customFormat="1" hidden="1" x14ac:dyDescent="0.2">
      <c r="J53" s="48"/>
      <c r="K53" s="48"/>
      <c r="L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0:35" s="2" customFormat="1" hidden="1" x14ac:dyDescent="0.2">
      <c r="J54" s="48"/>
      <c r="K54" s="48"/>
      <c r="L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0:35" hidden="1" x14ac:dyDescent="0.2">
      <c r="J55" s="48"/>
      <c r="K55" s="48"/>
      <c r="L55" s="48"/>
      <c r="M55" s="2"/>
      <c r="N55" s="2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0:35" s="2" customFormat="1" hidden="1" x14ac:dyDescent="0.2">
      <c r="J56" s="48"/>
      <c r="K56" s="48"/>
      <c r="L56" s="48"/>
      <c r="N56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0:35" s="2" customFormat="1" hidden="1" x14ac:dyDescent="0.2">
      <c r="J57" s="48"/>
      <c r="K57" s="48"/>
      <c r="L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0:35" s="2" customFormat="1" hidden="1" x14ac:dyDescent="0.2">
      <c r="J58" s="48"/>
      <c r="K58" s="48"/>
      <c r="L58" s="48"/>
      <c r="M5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0:35" s="20" customFormat="1" hidden="1" x14ac:dyDescent="0.2">
      <c r="J59" s="48"/>
      <c r="K59" s="48"/>
      <c r="L59" s="48"/>
      <c r="M59" s="2"/>
      <c r="N59" s="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0:35" s="20" customFormat="1" hidden="1" x14ac:dyDescent="0.2">
      <c r="J60" s="48"/>
      <c r="K60" s="48"/>
      <c r="L60" s="48"/>
      <c r="M60" s="2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0:35" s="20" customFormat="1" hidden="1" x14ac:dyDescent="0.2">
      <c r="J61" s="48"/>
      <c r="K61" s="48"/>
      <c r="L61" s="48"/>
      <c r="M61" s="2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0:35" s="20" customFormat="1" hidden="1" x14ac:dyDescent="0.2">
      <c r="J62" s="48"/>
      <c r="K62" s="48"/>
      <c r="L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0:35" s="20" customFormat="1" hidden="1" x14ac:dyDescent="0.2">
      <c r="J63" s="48"/>
      <c r="K63" s="48"/>
      <c r="L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0:35" s="20" customFormat="1" hidden="1" x14ac:dyDescent="0.2">
      <c r="J64" s="48"/>
      <c r="K64" s="48"/>
      <c r="L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0:35" s="20" customFormat="1" hidden="1" x14ac:dyDescent="0.2">
      <c r="J65" s="48"/>
      <c r="K65" s="48"/>
      <c r="L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0:35" s="2" customFormat="1" hidden="1" x14ac:dyDescent="0.2">
      <c r="J66" s="48"/>
      <c r="K66" s="48"/>
      <c r="L66" s="48"/>
      <c r="M66" s="20"/>
      <c r="N66" s="20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0:35" hidden="1" x14ac:dyDescent="0.2">
      <c r="J67" s="48"/>
      <c r="K67" s="48"/>
      <c r="L67" s="48"/>
      <c r="M67" s="20"/>
      <c r="N67" s="2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0:35" hidden="1" x14ac:dyDescent="0.2">
      <c r="J68" s="48"/>
      <c r="K68" s="48"/>
      <c r="L68" s="48"/>
      <c r="M68" s="20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0:35" hidden="1" x14ac:dyDescent="0.2">
      <c r="J69" s="48"/>
      <c r="K69" s="48"/>
      <c r="L69" s="48"/>
      <c r="M69" s="2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0:35" hidden="1" x14ac:dyDescent="0.2">
      <c r="J70" s="48"/>
      <c r="K70" s="48"/>
      <c r="L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0:35" hidden="1" x14ac:dyDescent="0.2">
      <c r="J71" s="48"/>
      <c r="K71" s="48"/>
      <c r="L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0:35" hidden="1" x14ac:dyDescent="0.2">
      <c r="J72" s="48"/>
      <c r="K72" s="48"/>
      <c r="L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0:35" hidden="1" x14ac:dyDescent="0.2">
      <c r="J73" s="48"/>
      <c r="K73" s="48"/>
      <c r="L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0:35" hidden="1" x14ac:dyDescent="0.2">
      <c r="J74" s="48"/>
      <c r="K74" s="48"/>
      <c r="L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0:35" hidden="1" x14ac:dyDescent="0.2">
      <c r="J75" s="48"/>
      <c r="K75" s="48"/>
      <c r="L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0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0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0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0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0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75</v>
      </c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x14ac:dyDescent="0.2">
      <c r="A102" s="6" t="s">
        <v>25</v>
      </c>
      <c r="B102" s="71" t="s">
        <v>178</v>
      </c>
      <c r="C102" s="29">
        <v>1</v>
      </c>
      <c r="D102" s="48"/>
      <c r="E102" s="48"/>
      <c r="F102" s="48"/>
      <c r="G102" s="48"/>
      <c r="H102" s="48"/>
      <c r="I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A103" s="7"/>
      <c r="B103" s="31"/>
      <c r="C103" s="202" t="s">
        <v>180</v>
      </c>
      <c r="D103" s="33"/>
      <c r="E103" s="48"/>
      <c r="F103" s="29">
        <v>13</v>
      </c>
      <c r="G103" s="48"/>
      <c r="H103" s="48"/>
      <c r="I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A104" s="7" t="s">
        <v>26</v>
      </c>
      <c r="B104" s="93" t="s">
        <v>180</v>
      </c>
      <c r="C104" s="34">
        <v>13</v>
      </c>
      <c r="D104" s="48"/>
      <c r="E104" s="35"/>
      <c r="F104" s="48"/>
      <c r="G104" s="48"/>
      <c r="H104" s="48"/>
      <c r="I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A105" s="7"/>
      <c r="B105" s="48"/>
      <c r="C105" s="48"/>
      <c r="D105" s="27"/>
      <c r="E105" s="36"/>
      <c r="F105" s="48"/>
      <c r="G105" s="71" t="s">
        <v>180</v>
      </c>
      <c r="H105" s="48"/>
      <c r="I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A106" s="7" t="s">
        <v>27</v>
      </c>
      <c r="B106" s="71" t="s">
        <v>183</v>
      </c>
      <c r="C106" s="38">
        <v>13</v>
      </c>
      <c r="D106" s="48"/>
      <c r="E106" s="36"/>
      <c r="F106" s="41"/>
      <c r="G106" s="42" t="s">
        <v>73</v>
      </c>
      <c r="H106" s="90"/>
      <c r="I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A107" s="7"/>
      <c r="B107" s="31"/>
      <c r="C107" s="91" t="s">
        <v>183</v>
      </c>
      <c r="D107" s="48"/>
      <c r="E107" s="39"/>
      <c r="F107" s="38">
        <v>4</v>
      </c>
      <c r="G107" s="48"/>
      <c r="H107" s="48"/>
      <c r="I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t="13.5" thickBot="1" x14ac:dyDescent="0.25">
      <c r="A108" s="7" t="s">
        <v>28</v>
      </c>
      <c r="B108" s="33" t="s">
        <v>145</v>
      </c>
      <c r="C108" s="40">
        <v>12</v>
      </c>
      <c r="D108" s="31"/>
      <c r="E108" s="48"/>
      <c r="F108" s="27"/>
      <c r="G108" s="43" t="s">
        <v>183</v>
      </c>
      <c r="H108" s="94"/>
      <c r="I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">
      <c r="A109" s="5"/>
      <c r="B109" s="48"/>
      <c r="C109" s="48"/>
      <c r="D109" s="48"/>
      <c r="E109" s="48"/>
      <c r="F109" s="27"/>
      <c r="G109" s="42" t="s">
        <v>74</v>
      </c>
      <c r="H109" s="84"/>
      <c r="I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A110" s="5"/>
      <c r="B110" s="48"/>
      <c r="C110" s="71" t="s">
        <v>178</v>
      </c>
      <c r="D110" s="48"/>
      <c r="E110" s="48"/>
      <c r="F110" s="38">
        <v>9</v>
      </c>
      <c r="G110" s="84"/>
      <c r="H110" s="84"/>
      <c r="I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t="13.5" thickBot="1" x14ac:dyDescent="0.25">
      <c r="A111" s="5"/>
      <c r="B111" s="48"/>
      <c r="C111" s="31"/>
      <c r="D111" s="31"/>
      <c r="E111" s="35"/>
      <c r="F111" s="57"/>
      <c r="G111" s="57" t="s">
        <v>145</v>
      </c>
      <c r="H111" s="94"/>
      <c r="I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2">
      <c r="A112" s="5"/>
      <c r="B112" s="48"/>
      <c r="C112" s="33" t="s">
        <v>145</v>
      </c>
      <c r="D112" s="33"/>
      <c r="E112" s="39"/>
      <c r="F112" s="29">
        <v>13</v>
      </c>
      <c r="G112" s="43" t="s">
        <v>72</v>
      </c>
      <c r="H112" s="84"/>
      <c r="I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x14ac:dyDescent="0.2">
      <c r="A113" s="5"/>
      <c r="B113" s="48"/>
      <c r="C113" s="48"/>
      <c r="D113" s="48"/>
      <c r="E113" s="48"/>
      <c r="F113" s="48"/>
      <c r="G113" s="84"/>
      <c r="H113" s="84"/>
      <c r="I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ht="13.5" thickBot="1" x14ac:dyDescent="0.25">
      <c r="A114" s="5"/>
      <c r="B114" s="48"/>
      <c r="C114" s="48"/>
      <c r="D114" s="27"/>
      <c r="E114" s="84"/>
      <c r="F114" s="48"/>
      <c r="G114" s="73" t="s">
        <v>178</v>
      </c>
      <c r="H114" s="94"/>
      <c r="I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x14ac:dyDescent="0.2">
      <c r="A115" s="5"/>
      <c r="B115" s="48"/>
      <c r="C115" s="48"/>
      <c r="D115" s="27"/>
      <c r="E115" s="84"/>
      <c r="F115" s="48"/>
      <c r="G115" s="21" t="s">
        <v>29</v>
      </c>
      <c r="H115" s="48"/>
      <c r="I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x14ac:dyDescent="0.2">
      <c r="A116" s="8"/>
      <c r="B116" s="84"/>
      <c r="C116" s="24"/>
      <c r="D116" s="26"/>
      <c r="E116" s="81"/>
      <c r="F116" s="79"/>
      <c r="G116" s="81"/>
      <c r="H116" s="95"/>
      <c r="I116" s="81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x14ac:dyDescent="0.2">
      <c r="A117" s="118" t="s">
        <v>81</v>
      </c>
      <c r="B117" s="2"/>
      <c r="C117" s="2"/>
      <c r="D117" s="2"/>
      <c r="E117" s="2"/>
      <c r="F117" s="2"/>
      <c r="G117" s="2"/>
      <c r="H117" s="2"/>
      <c r="I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x14ac:dyDescent="0.2">
      <c r="A118" s="129"/>
      <c r="B118" s="2"/>
      <c r="C118" s="2"/>
      <c r="D118" s="2"/>
      <c r="E118" s="2"/>
      <c r="F118" s="2"/>
      <c r="G118" s="2"/>
      <c r="H118" s="2"/>
      <c r="I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x14ac:dyDescent="0.2">
      <c r="A119" s="129"/>
      <c r="B119" s="269" t="s">
        <v>31</v>
      </c>
      <c r="C119" s="48" t="s">
        <v>198</v>
      </c>
      <c r="D119" s="48"/>
      <c r="E119" s="48"/>
      <c r="F119" s="89">
        <v>5</v>
      </c>
      <c r="G119" s="84"/>
      <c r="H119" s="84"/>
      <c r="I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ht="13.5" thickBot="1" x14ac:dyDescent="0.25">
      <c r="A120" s="129"/>
      <c r="B120" s="48"/>
      <c r="C120" s="31"/>
      <c r="D120" s="31"/>
      <c r="E120" s="88"/>
      <c r="F120" s="94"/>
      <c r="G120" s="73" t="s">
        <v>179</v>
      </c>
      <c r="H120" s="94"/>
      <c r="I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x14ac:dyDescent="0.2">
      <c r="A121" s="129"/>
      <c r="B121" s="11" t="s">
        <v>32</v>
      </c>
      <c r="C121" s="93" t="s">
        <v>179</v>
      </c>
      <c r="D121" s="33"/>
      <c r="E121" s="92"/>
      <c r="F121" s="87">
        <v>13</v>
      </c>
      <c r="G121" s="43" t="s">
        <v>33</v>
      </c>
      <c r="H121" s="84"/>
      <c r="I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x14ac:dyDescent="0.2">
      <c r="A122" s="129"/>
      <c r="B122" s="48"/>
      <c r="C122" s="48"/>
      <c r="D122" s="48"/>
      <c r="E122" s="48"/>
      <c r="F122" s="48"/>
      <c r="G122" s="84"/>
      <c r="H122" s="84"/>
      <c r="I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ht="13.5" thickBot="1" x14ac:dyDescent="0.25">
      <c r="A123" s="129"/>
      <c r="B123" s="48"/>
      <c r="C123" s="48"/>
      <c r="D123" s="27"/>
      <c r="E123" s="84"/>
      <c r="F123" s="48"/>
      <c r="G123" s="57" t="s">
        <v>198</v>
      </c>
      <c r="H123" s="94"/>
      <c r="I123" s="81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x14ac:dyDescent="0.2">
      <c r="A124" s="129"/>
      <c r="B124" s="48"/>
      <c r="C124" s="48"/>
      <c r="D124" s="27"/>
      <c r="E124" s="84"/>
      <c r="F124" s="48"/>
      <c r="G124" s="21" t="s">
        <v>34</v>
      </c>
      <c r="H124" s="48"/>
      <c r="I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x14ac:dyDescent="0.2">
      <c r="A125" s="48"/>
      <c r="B125" s="84"/>
      <c r="C125" s="24"/>
      <c r="D125" s="26"/>
      <c r="E125" s="81"/>
      <c r="F125" s="79"/>
      <c r="G125" s="81"/>
      <c r="H125" s="95"/>
      <c r="I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x14ac:dyDescent="0.2">
      <c r="A126" s="188" t="s">
        <v>82</v>
      </c>
      <c r="B126" s="2"/>
      <c r="C126" s="2"/>
      <c r="D126" s="2"/>
      <c r="E126" s="2"/>
      <c r="F126" s="2"/>
      <c r="G126" s="2"/>
      <c r="H126" s="2"/>
      <c r="I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x14ac:dyDescent="0.2">
      <c r="A127" s="48"/>
      <c r="I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x14ac:dyDescent="0.2">
      <c r="A128" s="48"/>
      <c r="B128" s="269" t="s">
        <v>35</v>
      </c>
      <c r="C128" s="71" t="s">
        <v>177</v>
      </c>
      <c r="D128" s="48"/>
      <c r="E128" s="48"/>
      <c r="F128" s="89">
        <v>13</v>
      </c>
      <c r="G128" s="84"/>
      <c r="H128" s="84"/>
      <c r="I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ht="13.5" thickBot="1" x14ac:dyDescent="0.25">
      <c r="A129" s="48"/>
      <c r="B129" s="48"/>
      <c r="C129" s="31"/>
      <c r="D129" s="31"/>
      <c r="E129" s="88"/>
      <c r="F129" s="94"/>
      <c r="G129" s="73" t="s">
        <v>177</v>
      </c>
      <c r="H129" s="94"/>
      <c r="I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x14ac:dyDescent="0.2">
      <c r="A130" s="48"/>
      <c r="B130" s="11" t="s">
        <v>36</v>
      </c>
      <c r="C130" s="93" t="s">
        <v>181</v>
      </c>
      <c r="D130" s="33"/>
      <c r="E130" s="92"/>
      <c r="F130" s="87">
        <v>7</v>
      </c>
      <c r="G130" s="43" t="s">
        <v>39</v>
      </c>
      <c r="H130" s="84"/>
      <c r="I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x14ac:dyDescent="0.2">
      <c r="A131" s="129"/>
      <c r="B131" s="48"/>
      <c r="C131" s="48"/>
      <c r="D131" s="48"/>
      <c r="E131" s="48"/>
      <c r="F131" s="48"/>
      <c r="G131" s="84"/>
      <c r="H131" s="84"/>
      <c r="I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ht="13.5" thickBot="1" x14ac:dyDescent="0.25">
      <c r="A132" s="129"/>
      <c r="B132" s="48"/>
      <c r="C132" s="48"/>
      <c r="D132" s="27"/>
      <c r="E132" s="84"/>
      <c r="F132" s="48"/>
      <c r="G132" s="73" t="s">
        <v>181</v>
      </c>
      <c r="H132" s="94"/>
      <c r="I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x14ac:dyDescent="0.2">
      <c r="A133" s="129"/>
      <c r="B133" s="48"/>
      <c r="C133" s="48"/>
      <c r="D133" s="27"/>
      <c r="E133" s="84"/>
      <c r="F133" s="48"/>
      <c r="G133" s="21" t="s">
        <v>40</v>
      </c>
      <c r="H133" s="48"/>
      <c r="I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x14ac:dyDescent="0.2">
      <c r="A135" s="188" t="s">
        <v>209</v>
      </c>
      <c r="B135" s="20"/>
      <c r="C135" s="20"/>
      <c r="D135" s="20"/>
      <c r="E135" s="20"/>
      <c r="F135" s="20"/>
      <c r="G135" s="20"/>
      <c r="H135" s="20"/>
      <c r="I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x14ac:dyDescent="0.2">
      <c r="A136" s="21"/>
      <c r="B136" s="20"/>
      <c r="C136" s="20"/>
      <c r="D136" s="20"/>
      <c r="E136" s="20"/>
      <c r="F136" s="20"/>
      <c r="G136" s="20"/>
      <c r="H136" s="20"/>
      <c r="I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x14ac:dyDescent="0.2">
      <c r="A137" s="21"/>
      <c r="B137" s="269" t="s">
        <v>37</v>
      </c>
      <c r="C137" s="48" t="s">
        <v>144</v>
      </c>
      <c r="D137" s="48"/>
      <c r="E137" s="48"/>
      <c r="F137" s="270">
        <v>6</v>
      </c>
      <c r="G137" s="84"/>
      <c r="H137" s="84"/>
      <c r="I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ht="13.5" thickBot="1" x14ac:dyDescent="0.25">
      <c r="A138" s="21"/>
      <c r="B138" s="48"/>
      <c r="C138" s="31"/>
      <c r="D138" s="31"/>
      <c r="E138" s="88"/>
      <c r="F138" s="271"/>
      <c r="G138" s="73" t="s">
        <v>182</v>
      </c>
      <c r="H138" s="94"/>
      <c r="I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x14ac:dyDescent="0.2">
      <c r="A139" s="21"/>
      <c r="B139" s="269" t="s">
        <v>38</v>
      </c>
      <c r="C139" s="93" t="s">
        <v>182</v>
      </c>
      <c r="D139" s="33"/>
      <c r="E139" s="92"/>
      <c r="F139" s="272">
        <v>13</v>
      </c>
      <c r="G139" s="43" t="s">
        <v>41</v>
      </c>
      <c r="H139" s="84"/>
      <c r="I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x14ac:dyDescent="0.2">
      <c r="A140" s="21"/>
      <c r="B140" s="11"/>
      <c r="C140" s="84"/>
      <c r="D140" s="84"/>
      <c r="E140" s="84"/>
      <c r="F140" s="87"/>
      <c r="G140" s="43"/>
      <c r="H140" s="84"/>
      <c r="I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ht="13.5" thickBot="1" x14ac:dyDescent="0.25">
      <c r="A141" s="9"/>
      <c r="B141" s="11"/>
      <c r="C141" s="84"/>
      <c r="D141" s="84"/>
      <c r="E141" s="84"/>
      <c r="F141" s="87"/>
      <c r="G141" s="94" t="s">
        <v>144</v>
      </c>
      <c r="H141" s="94"/>
      <c r="I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x14ac:dyDescent="0.2">
      <c r="B142" s="11"/>
      <c r="C142" s="84"/>
      <c r="D142" s="84"/>
      <c r="E142" s="84"/>
      <c r="F142" s="87"/>
      <c r="G142" s="43" t="s">
        <v>45</v>
      </c>
      <c r="H142" s="84"/>
      <c r="I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x14ac:dyDescent="0.2">
      <c r="B143" s="11"/>
      <c r="C143" s="84"/>
      <c r="D143" s="84"/>
      <c r="E143" s="84"/>
      <c r="F143" s="87"/>
      <c r="G143" s="43"/>
      <c r="H143" s="84"/>
      <c r="I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ht="13.5" thickBot="1" x14ac:dyDescent="0.25">
      <c r="B144" s="48"/>
      <c r="C144" s="48"/>
      <c r="D144" s="48"/>
      <c r="E144" s="48"/>
      <c r="F144" s="11" t="s">
        <v>78</v>
      </c>
      <c r="G144" s="73" t="s">
        <v>176</v>
      </c>
      <c r="H144" s="94"/>
      <c r="I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2:35" x14ac:dyDescent="0.2">
      <c r="B145" s="48"/>
      <c r="C145" s="48"/>
      <c r="D145" s="48"/>
      <c r="E145" s="48"/>
      <c r="F145" s="87"/>
      <c r="G145" s="43" t="s">
        <v>46</v>
      </c>
      <c r="H145" s="84"/>
      <c r="I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2:35" hidden="1" x14ac:dyDescent="0.2">
      <c r="B146" s="48"/>
      <c r="C146" s="48"/>
      <c r="D146" s="48"/>
      <c r="E146" s="48"/>
      <c r="I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2:35" hidden="1" x14ac:dyDescent="0.2">
      <c r="E147" s="48"/>
      <c r="F147" s="48"/>
      <c r="G147" s="48"/>
      <c r="H147" s="48"/>
      <c r="I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2:35" hidden="1" x14ac:dyDescent="0.2"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2:35" hidden="1" x14ac:dyDescent="0.2"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2:35" hidden="1" x14ac:dyDescent="0.2"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2:35" hidden="1" x14ac:dyDescent="0.2"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2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2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2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2:35" hidden="1" x14ac:dyDescent="0.2"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2:35" hidden="1" x14ac:dyDescent="0.2"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2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2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2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2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13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4.0000000000000001E-3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 t="shared" ref="B300:B310" si="0">IFERROR(INDEX(G$100:G$300,MATCH(A300&amp;". koht",G$101:G$301,0)),"")</f>
        <v>Ivar Viljaste (I-Viru)</v>
      </c>
      <c r="C300" s="74">
        <v>1954</v>
      </c>
      <c r="D300" s="331">
        <f>IF(10+1-A300&gt;0,10+1-A300,0)</f>
        <v>10</v>
      </c>
      <c r="R300" s="3" t="str">
        <f t="shared" ref="R300:R310" si="1">IFERROR(MID(B300,FIND("(",B300)+1,FIND(")",B300)-FIND("(",B300)-1),"")</f>
        <v>I-Viru</v>
      </c>
      <c r="S300" s="311">
        <f t="shared" ref="S300:S310" si="2">D300+S$299</f>
        <v>10.004</v>
      </c>
      <c r="T300" s="311" t="str">
        <f t="shared" ref="T300:AI310" si="3">IF($R300=T$299,$S300,"")</f>
        <v/>
      </c>
      <c r="U300" s="311" t="str">
        <f t="shared" si="3"/>
        <v/>
      </c>
      <c r="V300" s="311">
        <f>IF($R300=V$299,$S300,"")</f>
        <v>10.004</v>
      </c>
      <c r="W300" s="311" t="str">
        <f t="shared" ref="W300:AI310" si="4">IF($R300=W$299,$S300,"")</f>
        <v/>
      </c>
      <c r="X300" s="311" t="str">
        <f t="shared" si="4"/>
        <v/>
      </c>
      <c r="Y300" s="311" t="str">
        <f t="shared" si="4"/>
        <v/>
      </c>
      <c r="Z300" s="311" t="str">
        <f t="shared" si="4"/>
        <v/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 t="str">
        <f t="shared" si="4"/>
        <v/>
      </c>
      <c r="AI300" s="311" t="str">
        <f t="shared" si="4"/>
        <v/>
      </c>
    </row>
    <row r="301" spans="1:35" x14ac:dyDescent="0.2">
      <c r="A301" s="10">
        <v>2</v>
      </c>
      <c r="B301" s="333" t="str">
        <f t="shared" si="0"/>
        <v>Mait Metsla (I-Viru)</v>
      </c>
      <c r="C301" s="51">
        <v>1958</v>
      </c>
      <c r="D301" s="331">
        <f t="shared" ref="D301:D310" si="5">IF(10+1-A301&gt;0,10+1-A301,0)</f>
        <v>9</v>
      </c>
      <c r="R301" s="3" t="str">
        <f t="shared" si="1"/>
        <v>I-Viru</v>
      </c>
      <c r="S301" s="311">
        <f t="shared" si="2"/>
        <v>9.0039999999999996</v>
      </c>
      <c r="T301" s="311" t="str">
        <f t="shared" si="3"/>
        <v/>
      </c>
      <c r="U301" s="311" t="str">
        <f t="shared" si="3"/>
        <v/>
      </c>
      <c r="V301" s="311">
        <f t="shared" si="3"/>
        <v>9.0039999999999996</v>
      </c>
      <c r="W301" s="311" t="str">
        <f t="shared" si="3"/>
        <v/>
      </c>
      <c r="X301" s="311" t="str">
        <f t="shared" si="3"/>
        <v/>
      </c>
      <c r="Y301" s="311" t="str">
        <f t="shared" si="4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 t="str">
        <f t="shared" si="3"/>
        <v/>
      </c>
      <c r="AF301" s="311" t="str">
        <f t="shared" si="3"/>
        <v/>
      </c>
      <c r="AG301" s="311" t="str">
        <f t="shared" si="3"/>
        <v/>
      </c>
      <c r="AH301" s="311" t="str">
        <f t="shared" si="3"/>
        <v/>
      </c>
      <c r="AI301" s="311" t="str">
        <f t="shared" si="3"/>
        <v/>
      </c>
    </row>
    <row r="302" spans="1:35" x14ac:dyDescent="0.2">
      <c r="A302" s="10">
        <v>3</v>
      </c>
      <c r="B302" s="334" t="str">
        <f t="shared" si="0"/>
        <v>Aivar Sein (Lääne)</v>
      </c>
      <c r="C302" s="51">
        <v>1962</v>
      </c>
      <c r="D302" s="331">
        <f t="shared" si="5"/>
        <v>8</v>
      </c>
      <c r="R302" s="3" t="str">
        <f t="shared" si="1"/>
        <v>Lääne</v>
      </c>
      <c r="S302" s="311">
        <f t="shared" si="2"/>
        <v>8.0039999999999996</v>
      </c>
      <c r="T302" s="311" t="str">
        <f t="shared" si="3"/>
        <v/>
      </c>
      <c r="U302" s="311" t="str">
        <f t="shared" si="3"/>
        <v/>
      </c>
      <c r="V302" s="311" t="str">
        <f t="shared" si="3"/>
        <v/>
      </c>
      <c r="W302" s="311" t="str">
        <f t="shared" si="4"/>
        <v/>
      </c>
      <c r="X302" s="311" t="str">
        <f t="shared" si="4"/>
        <v/>
      </c>
      <c r="Y302" s="311">
        <f t="shared" si="4"/>
        <v>8.0039999999999996</v>
      </c>
      <c r="Z302" s="311" t="str">
        <f t="shared" si="4"/>
        <v/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 t="str">
        <f t="shared" si="4"/>
        <v/>
      </c>
      <c r="AI302" s="311" t="str">
        <f t="shared" si="4"/>
        <v/>
      </c>
    </row>
    <row r="303" spans="1:35" x14ac:dyDescent="0.2">
      <c r="A303" s="10">
        <v>4</v>
      </c>
      <c r="B303" s="335" t="str">
        <f t="shared" si="0"/>
        <v>Johannes Neiland (I-Viru)</v>
      </c>
      <c r="C303" s="51">
        <v>1960</v>
      </c>
      <c r="D303" s="331">
        <f t="shared" si="5"/>
        <v>7</v>
      </c>
      <c r="R303" s="3" t="str">
        <f t="shared" si="1"/>
        <v>I-Viru</v>
      </c>
      <c r="S303" s="311">
        <f t="shared" si="2"/>
        <v>7.0039999999999996</v>
      </c>
      <c r="T303" s="311" t="str">
        <f t="shared" si="3"/>
        <v/>
      </c>
      <c r="U303" s="311" t="str">
        <f t="shared" si="3"/>
        <v/>
      </c>
      <c r="V303" s="311">
        <f t="shared" si="3"/>
        <v>7.0039999999999996</v>
      </c>
      <c r="W303" s="311" t="str">
        <f t="shared" si="4"/>
        <v/>
      </c>
      <c r="X303" s="311" t="str">
        <f t="shared" si="4"/>
        <v/>
      </c>
      <c r="Y303" s="311" t="str">
        <f t="shared" si="4"/>
        <v/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 t="str">
        <f t="shared" si="4"/>
        <v/>
      </c>
      <c r="AE303" s="311" t="str">
        <f t="shared" si="4"/>
        <v/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  <c r="AI303" s="311" t="str">
        <f t="shared" si="4"/>
        <v/>
      </c>
    </row>
    <row r="304" spans="1:35" x14ac:dyDescent="0.2">
      <c r="A304" s="10">
        <v>5</v>
      </c>
      <c r="B304" s="335" t="str">
        <f t="shared" si="0"/>
        <v>Jaan Sepp (I-Viru)</v>
      </c>
      <c r="C304" s="51">
        <v>1961</v>
      </c>
      <c r="D304" s="331">
        <f t="shared" si="5"/>
        <v>6</v>
      </c>
      <c r="R304" s="3" t="str">
        <f t="shared" si="1"/>
        <v>I-Viru</v>
      </c>
      <c r="S304" s="311">
        <f t="shared" si="2"/>
        <v>6.0039999999999996</v>
      </c>
      <c r="T304" s="311" t="str">
        <f t="shared" si="3"/>
        <v/>
      </c>
      <c r="U304" s="311" t="str">
        <f t="shared" si="3"/>
        <v/>
      </c>
      <c r="V304" s="311">
        <f t="shared" si="3"/>
        <v>6.0039999999999996</v>
      </c>
      <c r="W304" s="311" t="str">
        <f t="shared" si="4"/>
        <v/>
      </c>
      <c r="X304" s="311" t="str">
        <f t="shared" si="4"/>
        <v/>
      </c>
      <c r="Y304" s="311" t="str">
        <f t="shared" si="4"/>
        <v/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 t="str">
        <f t="shared" si="4"/>
        <v/>
      </c>
      <c r="AG304" s="311" t="str">
        <f t="shared" si="4"/>
        <v/>
      </c>
      <c r="AH304" s="311" t="str">
        <f t="shared" si="4"/>
        <v/>
      </c>
      <c r="AI304" s="311" t="str">
        <f t="shared" si="4"/>
        <v/>
      </c>
    </row>
    <row r="305" spans="1:35" x14ac:dyDescent="0.2">
      <c r="A305" s="10">
        <v>6</v>
      </c>
      <c r="B305" s="335" t="str">
        <f t="shared" si="0"/>
        <v>Vello Vasser (L-Viru)</v>
      </c>
      <c r="C305" s="51">
        <v>1956</v>
      </c>
      <c r="D305" s="331">
        <f t="shared" si="5"/>
        <v>5</v>
      </c>
      <c r="R305" s="3" t="str">
        <f t="shared" si="1"/>
        <v>L-Viru</v>
      </c>
      <c r="S305" s="311">
        <f t="shared" si="2"/>
        <v>5.0039999999999996</v>
      </c>
      <c r="T305" s="311" t="str">
        <f t="shared" si="3"/>
        <v/>
      </c>
      <c r="U305" s="311" t="str">
        <f t="shared" si="3"/>
        <v/>
      </c>
      <c r="V305" s="311" t="str">
        <f t="shared" si="3"/>
        <v/>
      </c>
      <c r="W305" s="311" t="str">
        <f t="shared" si="4"/>
        <v/>
      </c>
      <c r="X305" s="311" t="str">
        <f t="shared" si="4"/>
        <v/>
      </c>
      <c r="Y305" s="311" t="str">
        <f t="shared" si="4"/>
        <v/>
      </c>
      <c r="Z305" s="311">
        <f t="shared" si="4"/>
        <v>5.0039999999999996</v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 t="str">
        <f t="shared" si="4"/>
        <v/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  <c r="AI305" s="311" t="str">
        <f t="shared" si="4"/>
        <v/>
      </c>
    </row>
    <row r="306" spans="1:35" x14ac:dyDescent="0.2">
      <c r="A306" s="10">
        <v>7</v>
      </c>
      <c r="B306" s="335" t="str">
        <f t="shared" si="0"/>
        <v>Hillar Neiland (I-Viru)</v>
      </c>
      <c r="C306" s="51">
        <v>1962</v>
      </c>
      <c r="D306" s="331">
        <f t="shared" si="5"/>
        <v>4</v>
      </c>
      <c r="R306" s="3" t="str">
        <f t="shared" si="1"/>
        <v>I-Viru</v>
      </c>
      <c r="S306" s="311">
        <f t="shared" si="2"/>
        <v>4.0039999999999996</v>
      </c>
      <c r="T306" s="311" t="str">
        <f t="shared" si="3"/>
        <v/>
      </c>
      <c r="U306" s="311" t="str">
        <f t="shared" si="3"/>
        <v/>
      </c>
      <c r="V306" s="311">
        <f t="shared" si="3"/>
        <v>4.0039999999999996</v>
      </c>
      <c r="W306" s="311" t="str">
        <f t="shared" si="4"/>
        <v/>
      </c>
      <c r="X306" s="311" t="str">
        <f t="shared" si="4"/>
        <v/>
      </c>
      <c r="Y306" s="311" t="str">
        <f t="shared" si="4"/>
        <v/>
      </c>
      <c r="Z306" s="311" t="str">
        <f t="shared" si="4"/>
        <v/>
      </c>
      <c r="AA306" s="311" t="str">
        <f t="shared" si="4"/>
        <v/>
      </c>
      <c r="AB306" s="311" t="str">
        <f t="shared" si="4"/>
        <v/>
      </c>
      <c r="AC306" s="311" t="str">
        <f t="shared" si="4"/>
        <v/>
      </c>
      <c r="AD306" s="311" t="str">
        <f t="shared" si="4"/>
        <v/>
      </c>
      <c r="AE306" s="311" t="str">
        <f t="shared" si="4"/>
        <v/>
      </c>
      <c r="AF306" s="311" t="str">
        <f t="shared" si="4"/>
        <v/>
      </c>
      <c r="AG306" s="311" t="str">
        <f t="shared" si="4"/>
        <v/>
      </c>
      <c r="AH306" s="311" t="str">
        <f t="shared" si="4"/>
        <v/>
      </c>
      <c r="AI306" s="311" t="str">
        <f t="shared" si="4"/>
        <v/>
      </c>
    </row>
    <row r="307" spans="1:35" x14ac:dyDescent="0.2">
      <c r="A307" s="10">
        <v>8</v>
      </c>
      <c r="B307" s="335" t="str">
        <f t="shared" si="0"/>
        <v>Matti Vinni (I-Viru)</v>
      </c>
      <c r="C307" s="67">
        <v>1956</v>
      </c>
      <c r="D307" s="331">
        <f t="shared" si="5"/>
        <v>3</v>
      </c>
      <c r="R307" s="3" t="str">
        <f t="shared" si="1"/>
        <v>I-Viru</v>
      </c>
      <c r="S307" s="311">
        <f t="shared" si="2"/>
        <v>3.004</v>
      </c>
      <c r="T307" s="311" t="str">
        <f t="shared" si="3"/>
        <v/>
      </c>
      <c r="U307" s="311" t="str">
        <f t="shared" si="3"/>
        <v/>
      </c>
      <c r="V307" s="311">
        <f t="shared" si="3"/>
        <v>3.004</v>
      </c>
      <c r="W307" s="311" t="str">
        <f t="shared" si="4"/>
        <v/>
      </c>
      <c r="X307" s="311" t="str">
        <f t="shared" si="4"/>
        <v/>
      </c>
      <c r="Y307" s="311" t="str">
        <f t="shared" si="4"/>
        <v/>
      </c>
      <c r="Z307" s="311" t="str">
        <f t="shared" si="4"/>
        <v/>
      </c>
      <c r="AA307" s="311" t="str">
        <f t="shared" si="4"/>
        <v/>
      </c>
      <c r="AB307" s="311" t="str">
        <f t="shared" si="4"/>
        <v/>
      </c>
      <c r="AC307" s="311" t="str">
        <f t="shared" si="4"/>
        <v/>
      </c>
      <c r="AD307" s="311" t="str">
        <f t="shared" si="4"/>
        <v/>
      </c>
      <c r="AE307" s="311" t="str">
        <f t="shared" si="4"/>
        <v/>
      </c>
      <c r="AF307" s="311" t="str">
        <f t="shared" si="4"/>
        <v/>
      </c>
      <c r="AG307" s="311" t="str">
        <f t="shared" si="4"/>
        <v/>
      </c>
      <c r="AH307" s="311" t="str">
        <f t="shared" si="4"/>
        <v/>
      </c>
      <c r="AI307" s="311" t="str">
        <f t="shared" si="4"/>
        <v/>
      </c>
    </row>
    <row r="308" spans="1:35" x14ac:dyDescent="0.2">
      <c r="A308" s="10">
        <v>9</v>
      </c>
      <c r="B308" s="335" t="str">
        <f t="shared" si="0"/>
        <v>Andres Veski (I-Viru)</v>
      </c>
      <c r="C308" s="51">
        <v>1961</v>
      </c>
      <c r="D308" s="331">
        <f t="shared" si="5"/>
        <v>2</v>
      </c>
      <c r="R308" s="3" t="str">
        <f t="shared" si="1"/>
        <v>I-Viru</v>
      </c>
      <c r="S308" s="311">
        <f t="shared" si="2"/>
        <v>2.004</v>
      </c>
      <c r="T308" s="311" t="str">
        <f t="shared" si="3"/>
        <v/>
      </c>
      <c r="U308" s="311" t="str">
        <f t="shared" si="3"/>
        <v/>
      </c>
      <c r="V308" s="311">
        <f t="shared" si="3"/>
        <v>2.004</v>
      </c>
      <c r="W308" s="311" t="str">
        <f t="shared" si="4"/>
        <v/>
      </c>
      <c r="X308" s="311" t="str">
        <f t="shared" si="4"/>
        <v/>
      </c>
      <c r="Y308" s="311" t="str">
        <f t="shared" si="4"/>
        <v/>
      </c>
      <c r="Z308" s="311" t="str">
        <f t="shared" si="4"/>
        <v/>
      </c>
      <c r="AA308" s="311" t="str">
        <f t="shared" si="4"/>
        <v/>
      </c>
      <c r="AB308" s="311" t="str">
        <f t="shared" si="4"/>
        <v/>
      </c>
      <c r="AC308" s="311" t="str">
        <f t="shared" si="4"/>
        <v/>
      </c>
      <c r="AD308" s="311" t="str">
        <f t="shared" si="4"/>
        <v/>
      </c>
      <c r="AE308" s="311" t="str">
        <f t="shared" si="4"/>
        <v/>
      </c>
      <c r="AF308" s="311" t="str">
        <f t="shared" si="4"/>
        <v/>
      </c>
      <c r="AG308" s="311" t="str">
        <f t="shared" si="4"/>
        <v/>
      </c>
      <c r="AH308" s="311" t="str">
        <f t="shared" si="4"/>
        <v/>
      </c>
      <c r="AI308" s="311" t="str">
        <f t="shared" si="4"/>
        <v/>
      </c>
    </row>
    <row r="309" spans="1:35" x14ac:dyDescent="0.2">
      <c r="A309" s="10">
        <v>10</v>
      </c>
      <c r="B309" s="335" t="str">
        <f t="shared" si="0"/>
        <v>Tiit Palk (Lääne)</v>
      </c>
      <c r="C309" s="51">
        <v>1960</v>
      </c>
      <c r="D309" s="331">
        <f t="shared" si="5"/>
        <v>1</v>
      </c>
      <c r="R309" s="3" t="str">
        <f t="shared" si="1"/>
        <v>Lääne</v>
      </c>
      <c r="S309" s="311">
        <f t="shared" si="2"/>
        <v>1.004</v>
      </c>
      <c r="T309" s="311" t="str">
        <f t="shared" si="3"/>
        <v/>
      </c>
      <c r="U309" s="311" t="str">
        <f t="shared" si="3"/>
        <v/>
      </c>
      <c r="V309" s="311" t="str">
        <f t="shared" si="3"/>
        <v/>
      </c>
      <c r="W309" s="311" t="str">
        <f t="shared" si="4"/>
        <v/>
      </c>
      <c r="X309" s="311" t="str">
        <f t="shared" si="4"/>
        <v/>
      </c>
      <c r="Y309" s="311">
        <f t="shared" si="4"/>
        <v>1.004</v>
      </c>
      <c r="Z309" s="311" t="str">
        <f t="shared" si="4"/>
        <v/>
      </c>
      <c r="AA309" s="311" t="str">
        <f t="shared" si="4"/>
        <v/>
      </c>
      <c r="AB309" s="311" t="str">
        <f t="shared" si="4"/>
        <v/>
      </c>
      <c r="AC309" s="311" t="str">
        <f t="shared" si="4"/>
        <v/>
      </c>
      <c r="AD309" s="311" t="str">
        <f t="shared" si="4"/>
        <v/>
      </c>
      <c r="AE309" s="311" t="str">
        <f t="shared" si="4"/>
        <v/>
      </c>
      <c r="AF309" s="311" t="str">
        <f t="shared" si="4"/>
        <v/>
      </c>
      <c r="AG309" s="311" t="str">
        <f t="shared" si="4"/>
        <v/>
      </c>
      <c r="AH309" s="311" t="str">
        <f t="shared" si="4"/>
        <v/>
      </c>
      <c r="AI309" s="311" t="str">
        <f t="shared" si="4"/>
        <v/>
      </c>
    </row>
    <row r="310" spans="1:35" x14ac:dyDescent="0.2">
      <c r="A310" s="10">
        <v>11</v>
      </c>
      <c r="B310" s="335" t="str">
        <f t="shared" si="0"/>
        <v>Aarne Välja (I-Viru)</v>
      </c>
      <c r="C310" s="51">
        <v>1961</v>
      </c>
      <c r="D310" s="331">
        <f t="shared" si="5"/>
        <v>0</v>
      </c>
      <c r="R310" s="3" t="str">
        <f t="shared" si="1"/>
        <v>I-Viru</v>
      </c>
      <c r="S310" s="311">
        <f t="shared" si="2"/>
        <v>4.0000000000000001E-3</v>
      </c>
      <c r="T310" s="311" t="str">
        <f t="shared" si="3"/>
        <v/>
      </c>
      <c r="U310" s="311" t="str">
        <f t="shared" si="3"/>
        <v/>
      </c>
      <c r="V310" s="311">
        <f t="shared" si="3"/>
        <v>4.0000000000000001E-3</v>
      </c>
      <c r="W310" s="311" t="str">
        <f t="shared" si="4"/>
        <v/>
      </c>
      <c r="X310" s="311" t="str">
        <f t="shared" si="4"/>
        <v/>
      </c>
      <c r="Y310" s="311" t="str">
        <f t="shared" si="4"/>
        <v/>
      </c>
      <c r="Z310" s="311" t="str">
        <f t="shared" si="4"/>
        <v/>
      </c>
      <c r="AA310" s="311" t="str">
        <f t="shared" si="4"/>
        <v/>
      </c>
      <c r="AB310" s="311" t="str">
        <f t="shared" si="4"/>
        <v/>
      </c>
      <c r="AC310" s="311" t="str">
        <f t="shared" si="4"/>
        <v/>
      </c>
      <c r="AD310" s="311" t="str">
        <f t="shared" si="4"/>
        <v/>
      </c>
      <c r="AE310" s="311" t="str">
        <f t="shared" si="4"/>
        <v/>
      </c>
      <c r="AF310" s="311" t="str">
        <f t="shared" si="4"/>
        <v/>
      </c>
      <c r="AG310" s="311" t="str">
        <f t="shared" si="4"/>
        <v/>
      </c>
      <c r="AH310" s="311" t="str">
        <f t="shared" si="4"/>
        <v/>
      </c>
      <c r="AI310" s="311" t="str">
        <f t="shared" si="4"/>
        <v/>
      </c>
    </row>
    <row r="311" spans="1:35" x14ac:dyDescent="0.2">
      <c r="A311" s="20"/>
      <c r="B311" s="20"/>
      <c r="C311" s="20"/>
    </row>
    <row r="312" spans="1:35" x14ac:dyDescent="0.2">
      <c r="A312" s="20"/>
      <c r="B312" s="20"/>
      <c r="C312" s="20"/>
    </row>
    <row r="313" spans="1:35" x14ac:dyDescent="0.2">
      <c r="A313" s="20"/>
      <c r="B313" s="20"/>
      <c r="C313" s="20"/>
    </row>
    <row r="314" spans="1:35" x14ac:dyDescent="0.2">
      <c r="A314" s="20"/>
      <c r="B314" s="20"/>
      <c r="C314" s="20"/>
    </row>
  </sheetData>
  <sortState ref="B85:C94">
    <sortCondition ref="B84"/>
  </sortState>
  <conditionalFormatting sqref="C20:F20 F21:F25 C27:F27 C102:F116 C119:F125 C128:F134 C137:F143">
    <cfRule type="cellIs" dxfId="53" priority="7" stopIfTrue="1" operator="equal">
      <formula>13</formula>
    </cfRule>
  </conditionalFormatting>
  <conditionalFormatting sqref="G15:G18 C15:F19">
    <cfRule type="cellIs" dxfId="52" priority="6" stopIfTrue="1" operator="equal">
      <formula>13</formula>
    </cfRule>
  </conditionalFormatting>
  <conditionalFormatting sqref="C7:H12">
    <cfRule type="cellIs" dxfId="51" priority="5" stopIfTrue="1" operator="equal">
      <formula>13</formula>
    </cfRule>
  </conditionalFormatting>
  <conditionalFormatting sqref="F145">
    <cfRule type="cellIs" dxfId="50" priority="4" stopIfTrue="1" operator="equal">
      <formula>13</formula>
    </cfRule>
  </conditionalFormatting>
  <conditionalFormatting sqref="B300:B310">
    <cfRule type="containsText" dxfId="49" priority="2" operator="containsText" text="I-Viru">
      <formula>NOT(ISERROR(SEARCH("I-Viru",B300)))</formula>
    </cfRule>
  </conditionalFormatting>
  <conditionalFormatting sqref="D300:D310">
    <cfRule type="containsText" dxfId="48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J316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19" customWidth="1"/>
    <col min="2" max="2" width="26.42578125" style="19" customWidth="1"/>
    <col min="3" max="9" width="6.28515625" style="19" customWidth="1"/>
    <col min="10" max="10" width="4.7109375" style="19" customWidth="1"/>
    <col min="11" max="17" width="9.140625" style="19"/>
    <col min="18" max="18" width="9.140625" style="19" hidden="1" customWidth="1"/>
    <col min="19" max="19" width="9.5703125" style="19" hidden="1" customWidth="1"/>
    <col min="20" max="21" width="9.140625" style="19" hidden="1" customWidth="1"/>
    <col min="22" max="22" width="9.5703125" style="19" hidden="1" customWidth="1"/>
    <col min="23" max="35" width="9.140625" style="19" hidden="1" customWidth="1"/>
    <col min="36" max="16384" width="9.140625" style="19"/>
  </cols>
  <sheetData>
    <row r="1" spans="1:36" x14ac:dyDescent="0.2">
      <c r="A1" s="54" t="str">
        <f>Võistkondlik!B1</f>
        <v>ESVL INDIVIDUAAL-VÕISTKONDLIKUD MEISTRIVÕISTLUSED PETANGIS 2012</v>
      </c>
      <c r="B1" s="47"/>
      <c r="C1" s="47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47"/>
    </row>
    <row r="2" spans="1:36" s="20" customFormat="1" x14ac:dyDescent="0.2">
      <c r="A2" s="47" t="str">
        <f>Võistkondlik!B2</f>
        <v>Toimumisaeg: L, 26.05.2012 kell 11:00</v>
      </c>
      <c r="B2" s="55"/>
      <c r="C2" s="55"/>
      <c r="E2" s="47"/>
    </row>
    <row r="3" spans="1:36" s="20" customFormat="1" x14ac:dyDescent="0.2">
      <c r="A3" s="47" t="str">
        <f>Võistkondlik!B3</f>
        <v>Toimumiskoht: Ida-Virumaa, Kohtla-Nõmme</v>
      </c>
      <c r="B3" s="55"/>
      <c r="C3" s="55"/>
      <c r="E3" s="47"/>
    </row>
    <row r="4" spans="1:36" x14ac:dyDescent="0.2">
      <c r="A4" s="63" t="s">
        <v>47</v>
      </c>
      <c r="B4" s="47"/>
      <c r="C4" s="47"/>
      <c r="R4" s="48"/>
      <c r="S4" s="48"/>
      <c r="T4" s="48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</row>
    <row r="5" spans="1:36" x14ac:dyDescent="0.2"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10" t="s">
        <v>0</v>
      </c>
      <c r="B6" s="10"/>
      <c r="C6" s="49">
        <v>1</v>
      </c>
      <c r="D6" s="49">
        <v>2</v>
      </c>
      <c r="E6" s="49">
        <v>3</v>
      </c>
      <c r="F6" s="49">
        <v>4</v>
      </c>
      <c r="G6" s="158">
        <v>5</v>
      </c>
      <c r="H6" s="49" t="s">
        <v>1</v>
      </c>
      <c r="I6" s="49" t="s">
        <v>2</v>
      </c>
      <c r="J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10">
        <v>1</v>
      </c>
      <c r="B7" s="10" t="s">
        <v>184</v>
      </c>
      <c r="C7" s="104"/>
      <c r="D7" s="115">
        <v>13</v>
      </c>
      <c r="E7" s="67">
        <v>13</v>
      </c>
      <c r="F7" s="67">
        <v>11</v>
      </c>
      <c r="G7" s="115">
        <v>11</v>
      </c>
      <c r="H7" s="116" t="s">
        <v>43</v>
      </c>
      <c r="I7" s="51" t="s">
        <v>31</v>
      </c>
      <c r="J7" s="326" t="s">
        <v>84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10">
        <v>2</v>
      </c>
      <c r="B8" s="78" t="s">
        <v>146</v>
      </c>
      <c r="C8" s="115">
        <v>5</v>
      </c>
      <c r="D8" s="104"/>
      <c r="E8" s="51">
        <v>13</v>
      </c>
      <c r="F8" s="51">
        <v>13</v>
      </c>
      <c r="G8" s="115">
        <v>7</v>
      </c>
      <c r="H8" s="116" t="s">
        <v>43</v>
      </c>
      <c r="I8" s="51" t="s">
        <v>35</v>
      </c>
      <c r="J8" s="326" t="s">
        <v>85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10">
        <v>3</v>
      </c>
      <c r="B9" s="50" t="s">
        <v>147</v>
      </c>
      <c r="C9" s="67">
        <v>6</v>
      </c>
      <c r="D9" s="51">
        <v>10</v>
      </c>
      <c r="E9" s="104"/>
      <c r="F9" s="51">
        <v>5</v>
      </c>
      <c r="G9" s="51">
        <v>13</v>
      </c>
      <c r="H9" s="157" t="s">
        <v>7</v>
      </c>
      <c r="I9" s="51" t="s">
        <v>37</v>
      </c>
      <c r="J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10">
        <v>4</v>
      </c>
      <c r="B10" s="10" t="s">
        <v>185</v>
      </c>
      <c r="C10" s="67">
        <v>13</v>
      </c>
      <c r="D10" s="51">
        <v>9</v>
      </c>
      <c r="E10" s="51">
        <v>13</v>
      </c>
      <c r="F10" s="104"/>
      <c r="G10" s="67">
        <v>13</v>
      </c>
      <c r="H10" s="157" t="s">
        <v>21</v>
      </c>
      <c r="I10" s="49" t="s">
        <v>25</v>
      </c>
      <c r="J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10">
        <v>5</v>
      </c>
      <c r="B11" s="50" t="s">
        <v>148</v>
      </c>
      <c r="C11" s="115">
        <v>13</v>
      </c>
      <c r="D11" s="115">
        <v>13</v>
      </c>
      <c r="E11" s="51">
        <v>6</v>
      </c>
      <c r="F11" s="67">
        <v>5</v>
      </c>
      <c r="G11" s="164"/>
      <c r="H11" s="116" t="s">
        <v>43</v>
      </c>
      <c r="I11" s="49" t="s">
        <v>28</v>
      </c>
      <c r="J11" s="326" t="s">
        <v>86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x14ac:dyDescent="0.2">
      <c r="A12" s="48"/>
      <c r="B12" s="48"/>
      <c r="C12" s="48"/>
      <c r="D12" s="48"/>
      <c r="E12" s="48"/>
      <c r="F12" s="48"/>
      <c r="G12" s="48"/>
      <c r="H12" s="48"/>
      <c r="I12" s="48"/>
      <c r="J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x14ac:dyDescent="0.2">
      <c r="A13" s="10" t="s">
        <v>19</v>
      </c>
      <c r="B13" s="10"/>
      <c r="C13" s="49">
        <v>1</v>
      </c>
      <c r="D13" s="49">
        <v>2</v>
      </c>
      <c r="E13" s="49">
        <v>3</v>
      </c>
      <c r="F13" s="158">
        <v>4</v>
      </c>
      <c r="G13" s="158">
        <v>5</v>
      </c>
      <c r="H13" s="158" t="s">
        <v>1</v>
      </c>
      <c r="I13" s="49" t="s">
        <v>2</v>
      </c>
      <c r="J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x14ac:dyDescent="0.2">
      <c r="A14" s="10">
        <v>1</v>
      </c>
      <c r="B14" s="199" t="s">
        <v>186</v>
      </c>
      <c r="C14" s="104"/>
      <c r="D14" s="51">
        <v>13</v>
      </c>
      <c r="E14" s="115">
        <v>13</v>
      </c>
      <c r="F14" s="67">
        <v>8</v>
      </c>
      <c r="G14" s="67">
        <v>13</v>
      </c>
      <c r="H14" s="116" t="s">
        <v>21</v>
      </c>
      <c r="I14" s="49" t="s">
        <v>27</v>
      </c>
      <c r="J14" s="326" t="s">
        <v>71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x14ac:dyDescent="0.2">
      <c r="A15" s="10">
        <v>2</v>
      </c>
      <c r="B15" s="48" t="s">
        <v>149</v>
      </c>
      <c r="C15" s="51">
        <v>4</v>
      </c>
      <c r="D15" s="104"/>
      <c r="E15" s="67">
        <v>6</v>
      </c>
      <c r="F15" s="67">
        <v>11</v>
      </c>
      <c r="G15" s="67">
        <v>11</v>
      </c>
      <c r="H15" s="157" t="s">
        <v>44</v>
      </c>
      <c r="I15" s="67" t="s">
        <v>38</v>
      </c>
      <c r="J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x14ac:dyDescent="0.2">
      <c r="A16" s="10">
        <v>3</v>
      </c>
      <c r="B16" s="101" t="s">
        <v>187</v>
      </c>
      <c r="C16" s="115">
        <v>11</v>
      </c>
      <c r="D16" s="67">
        <v>13</v>
      </c>
      <c r="E16" s="104"/>
      <c r="F16" s="67">
        <v>13</v>
      </c>
      <c r="G16" s="67">
        <v>13</v>
      </c>
      <c r="H16" s="116" t="s">
        <v>21</v>
      </c>
      <c r="I16" s="158" t="s">
        <v>26</v>
      </c>
      <c r="J16" s="326" t="s">
        <v>70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2">
      <c r="A17" s="10">
        <v>4</v>
      </c>
      <c r="B17" s="50" t="s">
        <v>150</v>
      </c>
      <c r="C17" s="67">
        <v>13</v>
      </c>
      <c r="D17" s="51">
        <v>13</v>
      </c>
      <c r="E17" s="67">
        <v>11</v>
      </c>
      <c r="F17" s="104"/>
      <c r="G17" s="264">
        <v>1</v>
      </c>
      <c r="H17" s="265" t="s">
        <v>43</v>
      </c>
      <c r="I17" s="51" t="s">
        <v>36</v>
      </c>
      <c r="J17" s="327" t="s">
        <v>70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x14ac:dyDescent="0.2">
      <c r="A18" s="10">
        <v>5</v>
      </c>
      <c r="B18" s="50" t="s">
        <v>151</v>
      </c>
      <c r="C18" s="67">
        <v>2</v>
      </c>
      <c r="D18" s="51">
        <v>13</v>
      </c>
      <c r="E18" s="51">
        <v>10</v>
      </c>
      <c r="F18" s="264">
        <v>13</v>
      </c>
      <c r="G18" s="164"/>
      <c r="H18" s="265" t="s">
        <v>43</v>
      </c>
      <c r="I18" s="51" t="s">
        <v>32</v>
      </c>
      <c r="J18" s="327" t="s">
        <v>71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x14ac:dyDescent="0.2">
      <c r="A19" s="165"/>
      <c r="B19" s="48"/>
      <c r="C19" s="113"/>
      <c r="D19" s="113"/>
      <c r="E19" s="113"/>
      <c r="F19" s="113"/>
      <c r="G19" s="47"/>
      <c r="H19" s="166"/>
      <c r="I19" s="113"/>
      <c r="J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x14ac:dyDescent="0.2">
      <c r="A20" s="48"/>
      <c r="B20" s="80" t="s">
        <v>3</v>
      </c>
      <c r="C20" s="81" t="s">
        <v>4</v>
      </c>
      <c r="D20" s="81" t="s">
        <v>5</v>
      </c>
      <c r="E20" s="48"/>
      <c r="F20" s="48"/>
      <c r="G20" s="48"/>
      <c r="H20" s="48"/>
      <c r="I20" s="48"/>
      <c r="J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x14ac:dyDescent="0.2">
      <c r="A21" s="48"/>
      <c r="B21" s="80" t="s">
        <v>6</v>
      </c>
      <c r="C21" s="81" t="s">
        <v>7</v>
      </c>
      <c r="D21" s="81" t="s">
        <v>8</v>
      </c>
      <c r="E21" s="48"/>
      <c r="F21" s="48"/>
      <c r="G21" s="48"/>
      <c r="H21" s="48"/>
      <c r="I21" s="48"/>
      <c r="J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x14ac:dyDescent="0.2">
      <c r="A22" s="48"/>
      <c r="B22" s="80" t="s">
        <v>9</v>
      </c>
      <c r="C22" s="81" t="s">
        <v>10</v>
      </c>
      <c r="D22" s="81" t="s">
        <v>11</v>
      </c>
      <c r="E22" s="48"/>
      <c r="F22" s="48"/>
      <c r="G22" s="48"/>
      <c r="H22" s="48"/>
      <c r="I22" s="48"/>
      <c r="J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x14ac:dyDescent="0.2">
      <c r="A23" s="48"/>
      <c r="B23" s="80" t="s">
        <v>12</v>
      </c>
      <c r="C23" s="81" t="s">
        <v>13</v>
      </c>
      <c r="D23" s="81" t="s">
        <v>14</v>
      </c>
      <c r="E23" s="48"/>
      <c r="F23" s="48"/>
      <c r="G23" s="48"/>
      <c r="H23" s="48"/>
      <c r="I23" s="48"/>
      <c r="J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x14ac:dyDescent="0.2">
      <c r="A24" s="129"/>
      <c r="B24" s="80" t="s">
        <v>15</v>
      </c>
      <c r="C24" s="81" t="s">
        <v>16</v>
      </c>
      <c r="D24" s="81" t="s">
        <v>17</v>
      </c>
      <c r="E24" s="119"/>
      <c r="F24" s="119"/>
      <c r="G24" s="119"/>
      <c r="H24" s="129"/>
      <c r="I24" s="129"/>
      <c r="J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idden="1" x14ac:dyDescent="0.2"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idden="1" x14ac:dyDescent="0.2">
      <c r="I26" s="48"/>
      <c r="J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idden="1" x14ac:dyDescent="0.2">
      <c r="I27" s="48"/>
      <c r="J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idden="1" x14ac:dyDescent="0.2">
      <c r="I28" s="48"/>
      <c r="J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idden="1" x14ac:dyDescent="0.2">
      <c r="I29" s="48"/>
      <c r="J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idden="1" x14ac:dyDescent="0.2">
      <c r="I30" s="48"/>
      <c r="J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idden="1" x14ac:dyDescent="0.2">
      <c r="I31" s="48"/>
      <c r="J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idden="1" x14ac:dyDescent="0.2">
      <c r="I32" s="48"/>
      <c r="J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9:35" hidden="1" x14ac:dyDescent="0.2">
      <c r="I33" s="48"/>
      <c r="J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9:35" hidden="1" x14ac:dyDescent="0.2">
      <c r="I34" s="48"/>
      <c r="J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9:35" hidden="1" x14ac:dyDescent="0.2">
      <c r="I35" s="48"/>
      <c r="J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9:35" hidden="1" x14ac:dyDescent="0.2">
      <c r="I36" s="48"/>
      <c r="J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9:35" hidden="1" x14ac:dyDescent="0.2">
      <c r="I37" s="48"/>
      <c r="J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9:35" hidden="1" x14ac:dyDescent="0.2">
      <c r="I38" s="48"/>
      <c r="J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9:35" hidden="1" x14ac:dyDescent="0.2">
      <c r="I39" s="48"/>
      <c r="J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9:35" hidden="1" x14ac:dyDescent="0.2">
      <c r="I40" s="48"/>
      <c r="J40" s="48"/>
      <c r="L40" s="110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9:35" hidden="1" x14ac:dyDescent="0.2">
      <c r="I41" s="48"/>
      <c r="J41" s="48"/>
      <c r="K41" s="110"/>
      <c r="L41" s="110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9:35" hidden="1" x14ac:dyDescent="0.2">
      <c r="I42" s="48"/>
      <c r="J42" s="48"/>
      <c r="K42" s="125"/>
      <c r="L42" s="110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9:35" hidden="1" x14ac:dyDescent="0.2">
      <c r="I43" s="48"/>
      <c r="J43" s="48"/>
      <c r="K43" s="110"/>
      <c r="L43" s="110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9:35" hidden="1" x14ac:dyDescent="0.2">
      <c r="I44" s="48"/>
      <c r="J44" s="48"/>
      <c r="K44" s="110"/>
      <c r="L44" s="110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9:35" hidden="1" x14ac:dyDescent="0.2">
      <c r="I45" s="48"/>
      <c r="J45" s="48"/>
      <c r="K45" s="110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9:35" hidden="1" x14ac:dyDescent="0.2">
      <c r="I46" s="48"/>
      <c r="J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9:35" hidden="1" x14ac:dyDescent="0.2">
      <c r="I47" s="48"/>
      <c r="J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9:35" hidden="1" x14ac:dyDescent="0.2">
      <c r="I48" s="48"/>
      <c r="J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9:35" hidden="1" x14ac:dyDescent="0.2">
      <c r="I49" s="48"/>
      <c r="J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9:35" hidden="1" x14ac:dyDescent="0.2">
      <c r="I50" s="48"/>
      <c r="J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9:35" hidden="1" x14ac:dyDescent="0.2">
      <c r="I51" s="48"/>
      <c r="J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9:35" hidden="1" x14ac:dyDescent="0.2">
      <c r="I52" s="48"/>
      <c r="J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9:35" hidden="1" x14ac:dyDescent="0.2">
      <c r="I53" s="48"/>
      <c r="J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9:35" hidden="1" x14ac:dyDescent="0.2">
      <c r="I54" s="48"/>
      <c r="J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9:35" hidden="1" x14ac:dyDescent="0.2">
      <c r="I55" s="48"/>
      <c r="J55" s="72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9:35" hidden="1" x14ac:dyDescent="0.2">
      <c r="I56" s="48"/>
      <c r="J56" s="72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9:35" hidden="1" x14ac:dyDescent="0.2">
      <c r="I57" s="48"/>
      <c r="J57" s="72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9:35" hidden="1" x14ac:dyDescent="0.2">
      <c r="I58" s="48"/>
      <c r="J58" s="72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9:35" hidden="1" x14ac:dyDescent="0.2">
      <c r="I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9:35" hidden="1" x14ac:dyDescent="0.2">
      <c r="I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9:35" hidden="1" x14ac:dyDescent="0.2">
      <c r="I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9:35" hidden="1" x14ac:dyDescent="0.2">
      <c r="I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9:35" hidden="1" x14ac:dyDescent="0.2">
      <c r="I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9:35" hidden="1" x14ac:dyDescent="0.2">
      <c r="I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hidden="1" x14ac:dyDescent="0.2">
      <c r="I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hidden="1" x14ac:dyDescent="0.2">
      <c r="I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hidden="1" x14ac:dyDescent="0.2">
      <c r="I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 hidden="1" x14ac:dyDescent="0.2">
      <c r="I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 hidden="1" x14ac:dyDescent="0.2"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 hidden="1" x14ac:dyDescent="0.2"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 hidden="1" x14ac:dyDescent="0.2"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 hidden="1" x14ac:dyDescent="0.2"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 hidden="1" x14ac:dyDescent="0.2"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 hidden="1" x14ac:dyDescent="0.2"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 s="48" customFormat="1" hidden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35" s="48" customFormat="1" hidden="1" x14ac:dyDescent="0.2"/>
    <row r="79" spans="1:35" s="48" customFormat="1" hidden="1" x14ac:dyDescent="0.2"/>
    <row r="80" spans="1:35" s="48" customFormat="1" hidden="1" x14ac:dyDescent="0.2"/>
    <row r="81" spans="1:35" hidden="1" x14ac:dyDescent="0.2">
      <c r="A81" s="109"/>
      <c r="B81" s="110"/>
      <c r="C81" s="111"/>
      <c r="D81" s="163"/>
      <c r="E81" s="48"/>
      <c r="F81" s="48"/>
      <c r="G81" s="48"/>
      <c r="H81" s="48"/>
      <c r="I81" s="48"/>
      <c r="J81" s="48"/>
      <c r="K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75</v>
      </c>
      <c r="B100" s="119"/>
      <c r="C100" s="119"/>
      <c r="D100" s="119"/>
      <c r="E100" s="119"/>
      <c r="F100" s="119"/>
      <c r="G100" s="119"/>
      <c r="H100" s="129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A101" s="48"/>
      <c r="B101" s="119"/>
      <c r="C101" s="119"/>
      <c r="D101" s="119"/>
      <c r="E101" s="120"/>
      <c r="F101" s="119"/>
      <c r="G101" s="120"/>
      <c r="H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x14ac:dyDescent="0.2">
      <c r="A102" s="11" t="s">
        <v>25</v>
      </c>
      <c r="B102" s="122" t="s">
        <v>185</v>
      </c>
      <c r="C102" s="167">
        <v>0</v>
      </c>
      <c r="D102" s="119"/>
      <c r="E102" s="119"/>
      <c r="F102" s="48"/>
      <c r="G102" s="48"/>
      <c r="H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A103" s="11"/>
      <c r="B103" s="168"/>
      <c r="C103" s="159" t="s">
        <v>187</v>
      </c>
      <c r="D103" s="169"/>
      <c r="E103" s="167">
        <v>13</v>
      </c>
      <c r="F103" s="119"/>
      <c r="G103" s="48"/>
      <c r="H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A104" s="11" t="s">
        <v>26</v>
      </c>
      <c r="B104" s="161" t="s">
        <v>187</v>
      </c>
      <c r="C104" s="170">
        <v>13</v>
      </c>
      <c r="D104" s="171"/>
      <c r="E104" s="119"/>
      <c r="F104" s="119"/>
      <c r="G104" s="48"/>
      <c r="H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A105" s="11"/>
      <c r="B105" s="132"/>
      <c r="C105" s="120"/>
      <c r="D105" s="171"/>
      <c r="E105" s="119"/>
      <c r="F105" s="122" t="s">
        <v>187</v>
      </c>
      <c r="G105" s="48"/>
      <c r="H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A106" s="11" t="s">
        <v>27</v>
      </c>
      <c r="B106" s="122" t="s">
        <v>186</v>
      </c>
      <c r="C106" s="172">
        <v>13</v>
      </c>
      <c r="D106" s="171"/>
      <c r="E106" s="173"/>
      <c r="F106" s="123" t="s">
        <v>73</v>
      </c>
      <c r="G106" s="124"/>
      <c r="H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A107" s="11"/>
      <c r="B107" s="133"/>
      <c r="C107" s="160" t="s">
        <v>186</v>
      </c>
      <c r="D107" s="174"/>
      <c r="E107" s="172">
        <v>8</v>
      </c>
      <c r="F107" s="119"/>
      <c r="G107" s="110"/>
      <c r="H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t="13.5" thickBot="1" x14ac:dyDescent="0.25">
      <c r="A108" s="11" t="s">
        <v>28</v>
      </c>
      <c r="B108" s="135" t="s">
        <v>148</v>
      </c>
      <c r="C108" s="175">
        <v>11</v>
      </c>
      <c r="D108" s="119"/>
      <c r="E108" s="120"/>
      <c r="F108" s="128" t="s">
        <v>186</v>
      </c>
      <c r="G108" s="126"/>
      <c r="H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">
      <c r="A109" s="48"/>
      <c r="B109" s="119"/>
      <c r="C109" s="119"/>
      <c r="D109" s="119"/>
      <c r="E109" s="120"/>
      <c r="F109" s="123" t="s">
        <v>74</v>
      </c>
      <c r="G109" s="48"/>
      <c r="H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A110" s="48"/>
      <c r="B110" s="119"/>
      <c r="C110" s="122" t="s">
        <v>185</v>
      </c>
      <c r="D110" s="132"/>
      <c r="E110" s="172">
        <v>13</v>
      </c>
      <c r="F110" s="120"/>
      <c r="G110" s="48"/>
      <c r="H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t="13.5" thickBot="1" x14ac:dyDescent="0.25">
      <c r="A111" s="48"/>
      <c r="B111" s="119"/>
      <c r="C111" s="176"/>
      <c r="D111" s="168"/>
      <c r="E111" s="177"/>
      <c r="F111" s="127" t="s">
        <v>185</v>
      </c>
      <c r="G111" s="48"/>
      <c r="H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2">
      <c r="A112" s="48"/>
      <c r="B112" s="119"/>
      <c r="C112" s="169" t="s">
        <v>148</v>
      </c>
      <c r="D112" s="174"/>
      <c r="E112" s="167">
        <v>0</v>
      </c>
      <c r="F112" s="128" t="s">
        <v>72</v>
      </c>
      <c r="G112" s="124"/>
      <c r="H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x14ac:dyDescent="0.2">
      <c r="A113" s="129"/>
      <c r="B113" s="119"/>
      <c r="C113" s="119"/>
      <c r="D113" s="119"/>
      <c r="E113" s="119"/>
      <c r="F113" s="120"/>
      <c r="G113" s="110"/>
      <c r="H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ht="13.5" thickBot="1" x14ac:dyDescent="0.25">
      <c r="A114" s="129"/>
      <c r="B114" s="119"/>
      <c r="C114" s="119"/>
      <c r="D114" s="120"/>
      <c r="E114" s="119"/>
      <c r="F114" s="177" t="s">
        <v>148</v>
      </c>
      <c r="G114" s="126"/>
      <c r="H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x14ac:dyDescent="0.2">
      <c r="A115" s="129"/>
      <c r="B115" s="119"/>
      <c r="C115" s="119"/>
      <c r="D115" s="120"/>
      <c r="E115" s="119"/>
      <c r="F115" s="122" t="s">
        <v>29</v>
      </c>
      <c r="G115" s="48"/>
      <c r="H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x14ac:dyDescent="0.2">
      <c r="A116" s="129"/>
      <c r="B116" s="119"/>
      <c r="C116" s="119"/>
      <c r="D116" s="119"/>
      <c r="E116" s="119"/>
      <c r="F116" s="119"/>
      <c r="G116" s="48"/>
      <c r="H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x14ac:dyDescent="0.2">
      <c r="A117" s="118" t="s">
        <v>81</v>
      </c>
      <c r="B117" s="129"/>
      <c r="C117" s="129"/>
      <c r="D117" s="129"/>
      <c r="E117" s="129"/>
      <c r="F117" s="129"/>
      <c r="G117" s="48"/>
      <c r="H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x14ac:dyDescent="0.2">
      <c r="A118" s="129"/>
      <c r="B118" s="129"/>
      <c r="C118" s="129"/>
      <c r="D118" s="129"/>
      <c r="E118" s="178"/>
      <c r="F118" s="179"/>
      <c r="G118" s="48"/>
      <c r="H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x14ac:dyDescent="0.2">
      <c r="A119" s="129"/>
      <c r="B119" s="180" t="s">
        <v>31</v>
      </c>
      <c r="C119" s="162" t="s">
        <v>184</v>
      </c>
      <c r="D119" s="129"/>
      <c r="E119" s="181">
        <v>13</v>
      </c>
      <c r="F119" s="178"/>
      <c r="G119" s="48"/>
      <c r="H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ht="13.5" thickBot="1" x14ac:dyDescent="0.25">
      <c r="A120" s="129"/>
      <c r="B120" s="129"/>
      <c r="C120" s="182"/>
      <c r="D120" s="183"/>
      <c r="E120" s="184"/>
      <c r="F120" s="190" t="s">
        <v>184</v>
      </c>
      <c r="G120" s="48"/>
      <c r="H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x14ac:dyDescent="0.2">
      <c r="A121" s="129"/>
      <c r="B121" s="180" t="s">
        <v>32</v>
      </c>
      <c r="C121" s="185" t="s">
        <v>151</v>
      </c>
      <c r="D121" s="186"/>
      <c r="E121" s="187">
        <v>9</v>
      </c>
      <c r="F121" s="123" t="s">
        <v>33</v>
      </c>
      <c r="G121" s="124"/>
      <c r="H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x14ac:dyDescent="0.2">
      <c r="A122" s="129"/>
      <c r="B122" s="129"/>
      <c r="C122" s="129"/>
      <c r="D122" s="129"/>
      <c r="E122" s="129"/>
      <c r="F122" s="119"/>
      <c r="G122" s="110"/>
      <c r="H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ht="13.5" thickBot="1" x14ac:dyDescent="0.25">
      <c r="A123" s="129"/>
      <c r="B123" s="129"/>
      <c r="C123" s="129"/>
      <c r="D123" s="178"/>
      <c r="E123" s="129"/>
      <c r="F123" s="120" t="s">
        <v>151</v>
      </c>
      <c r="G123" s="126"/>
      <c r="H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x14ac:dyDescent="0.2">
      <c r="A124" s="129"/>
      <c r="B124" s="129"/>
      <c r="C124" s="129"/>
      <c r="D124" s="178"/>
      <c r="E124" s="129"/>
      <c r="F124" s="123" t="s">
        <v>34</v>
      </c>
      <c r="G124" s="48"/>
      <c r="H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x14ac:dyDescent="0.2">
      <c r="A125" s="48"/>
      <c r="B125" s="119"/>
      <c r="C125" s="119"/>
      <c r="D125" s="120"/>
      <c r="E125" s="119"/>
      <c r="F125" s="122"/>
      <c r="G125" s="48"/>
      <c r="H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x14ac:dyDescent="0.2">
      <c r="A126" s="188" t="s">
        <v>82</v>
      </c>
      <c r="B126" s="119"/>
      <c r="C126" s="119"/>
      <c r="D126" s="120"/>
      <c r="E126" s="119"/>
      <c r="F126" s="122"/>
      <c r="G126" s="48"/>
      <c r="H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x14ac:dyDescent="0.2">
      <c r="A127" s="48"/>
      <c r="B127" s="48"/>
      <c r="C127" s="48"/>
      <c r="D127" s="48"/>
      <c r="E127" s="48"/>
      <c r="F127" s="48"/>
      <c r="G127" s="48"/>
      <c r="H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x14ac:dyDescent="0.2">
      <c r="A128" s="48"/>
      <c r="B128" s="189" t="s">
        <v>35</v>
      </c>
      <c r="C128" s="119" t="s">
        <v>146</v>
      </c>
      <c r="D128" s="119"/>
      <c r="E128" s="172">
        <v>8</v>
      </c>
      <c r="F128" s="120"/>
      <c r="G128" s="48"/>
      <c r="H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ht="13.5" thickBot="1" x14ac:dyDescent="0.25">
      <c r="A129" s="48"/>
      <c r="B129" s="189"/>
      <c r="C129" s="176"/>
      <c r="D129" s="168"/>
      <c r="E129" s="177"/>
      <c r="F129" s="177" t="s">
        <v>150</v>
      </c>
      <c r="G129" s="48"/>
      <c r="H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x14ac:dyDescent="0.2">
      <c r="A130" s="48"/>
      <c r="B130" s="189" t="s">
        <v>36</v>
      </c>
      <c r="C130" s="191" t="s">
        <v>150</v>
      </c>
      <c r="D130" s="192"/>
      <c r="E130" s="167">
        <v>13</v>
      </c>
      <c r="F130" s="128" t="s">
        <v>39</v>
      </c>
      <c r="G130" s="124"/>
      <c r="H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x14ac:dyDescent="0.2">
      <c r="A131" s="129"/>
      <c r="B131" s="129"/>
      <c r="C131" s="193"/>
      <c r="D131" s="193"/>
      <c r="E131" s="129"/>
      <c r="F131" s="178"/>
      <c r="G131" s="110"/>
      <c r="H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ht="13.5" thickBot="1" x14ac:dyDescent="0.25">
      <c r="A132" s="129"/>
      <c r="B132" s="129"/>
      <c r="C132" s="193"/>
      <c r="D132" s="194"/>
      <c r="E132" s="129"/>
      <c r="F132" s="184" t="s">
        <v>146</v>
      </c>
      <c r="G132" s="126"/>
      <c r="H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x14ac:dyDescent="0.2">
      <c r="A133" s="129"/>
      <c r="B133" s="129"/>
      <c r="C133" s="193"/>
      <c r="D133" s="194"/>
      <c r="E133" s="129"/>
      <c r="F133" s="162" t="s">
        <v>40</v>
      </c>
      <c r="G133" s="48"/>
      <c r="H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x14ac:dyDescent="0.2">
      <c r="A134" s="48"/>
      <c r="B134" s="119"/>
      <c r="C134" s="195"/>
      <c r="D134" s="196"/>
      <c r="E134" s="119"/>
      <c r="F134" s="122"/>
      <c r="G134" s="48"/>
      <c r="H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x14ac:dyDescent="0.2">
      <c r="A135" s="188" t="s">
        <v>83</v>
      </c>
      <c r="B135" s="119"/>
      <c r="C135" s="195"/>
      <c r="D135" s="196"/>
      <c r="E135" s="119"/>
      <c r="F135" s="122"/>
      <c r="G135" s="48"/>
      <c r="H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x14ac:dyDescent="0.2">
      <c r="A136" s="48"/>
      <c r="B136" s="48"/>
      <c r="C136" s="47"/>
      <c r="D136" s="47"/>
      <c r="E136" s="48"/>
      <c r="F136" s="48"/>
      <c r="G136" s="48"/>
      <c r="H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x14ac:dyDescent="0.2">
      <c r="A137" s="48"/>
      <c r="B137" s="189" t="s">
        <v>37</v>
      </c>
      <c r="C137" s="195" t="s">
        <v>147</v>
      </c>
      <c r="D137" s="195"/>
      <c r="E137" s="172">
        <v>10</v>
      </c>
      <c r="F137" s="120"/>
      <c r="G137" s="48"/>
      <c r="H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ht="13.5" thickBot="1" x14ac:dyDescent="0.25">
      <c r="A138" s="48"/>
      <c r="B138" s="189"/>
      <c r="C138" s="197"/>
      <c r="D138" s="198"/>
      <c r="E138" s="177"/>
      <c r="F138" s="177" t="s">
        <v>149</v>
      </c>
      <c r="G138" s="48"/>
      <c r="H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x14ac:dyDescent="0.2">
      <c r="A139" s="48"/>
      <c r="B139" s="189" t="s">
        <v>38</v>
      </c>
      <c r="C139" s="134" t="s">
        <v>149</v>
      </c>
      <c r="D139" s="174"/>
      <c r="E139" s="167">
        <v>13</v>
      </c>
      <c r="F139" s="128" t="s">
        <v>41</v>
      </c>
      <c r="G139" s="124"/>
      <c r="H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x14ac:dyDescent="0.2">
      <c r="A140" s="129"/>
      <c r="B140" s="129"/>
      <c r="C140" s="129"/>
      <c r="D140" s="129"/>
      <c r="E140" s="129"/>
      <c r="F140" s="178"/>
      <c r="G140" s="110"/>
      <c r="H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ht="13.5" thickBot="1" x14ac:dyDescent="0.25">
      <c r="A141" s="129"/>
      <c r="B141" s="129"/>
      <c r="C141" s="129"/>
      <c r="D141" s="178"/>
      <c r="E141" s="129"/>
      <c r="F141" s="184" t="s">
        <v>147</v>
      </c>
      <c r="G141" s="126"/>
      <c r="H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x14ac:dyDescent="0.2">
      <c r="A142" s="129"/>
      <c r="B142" s="129"/>
      <c r="C142" s="129"/>
      <c r="D142" s="178"/>
      <c r="E142" s="129"/>
      <c r="F142" s="162" t="s">
        <v>45</v>
      </c>
      <c r="G142" s="48"/>
      <c r="H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hidden="1" x14ac:dyDescent="0.2"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hidden="1" x14ac:dyDescent="0.2"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8:35" hidden="1" x14ac:dyDescent="0.2"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8:35" hidden="1" x14ac:dyDescent="0.2"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8:35" hidden="1" x14ac:dyDescent="0.2"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8:35" hidden="1" x14ac:dyDescent="0.2"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8:35" hidden="1" x14ac:dyDescent="0.2"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8:35" hidden="1" x14ac:dyDescent="0.2"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8:35" hidden="1" x14ac:dyDescent="0.2"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8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8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8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8:35" hidden="1" x14ac:dyDescent="0.2"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8:35" hidden="1" x14ac:dyDescent="0.2"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8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8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8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8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10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3.0000000000000001E-3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 t="shared" ref="B300:B309" si="0">IFERROR(INDEX(F$100:F$300,MATCH(A300&amp;". koht",F$101:F$301,0)),"")</f>
        <v>Vladimir Ogneštšikov (I-Viru)</v>
      </c>
      <c r="C300" s="67">
        <v>1948</v>
      </c>
      <c r="D300" s="331">
        <f>IF(10+1-A300&gt;0,10+1-A300,0)</f>
        <v>10</v>
      </c>
      <c r="R300" s="3" t="str">
        <f t="shared" ref="R300:R309" si="1">IFERROR(MID(B300,FIND("(",B300)+1,FIND(")",B300)-FIND("(",B300)-1),"")</f>
        <v>I-Viru</v>
      </c>
      <c r="S300" s="311">
        <f t="shared" ref="S300:S309" si="2">D300+S$299</f>
        <v>10.003</v>
      </c>
      <c r="T300" s="311" t="str">
        <f t="shared" ref="T300:AI309" si="3">IF($R300=T$299,$S300,"")</f>
        <v/>
      </c>
      <c r="U300" s="311" t="str">
        <f t="shared" si="3"/>
        <v/>
      </c>
      <c r="V300" s="311">
        <f>IF($R300=V$299,$S300,"")</f>
        <v>10.003</v>
      </c>
      <c r="W300" s="311" t="str">
        <f t="shared" ref="W300:AI309" si="4">IF($R300=W$299,$S300,"")</f>
        <v/>
      </c>
      <c r="X300" s="311" t="str">
        <f t="shared" si="4"/>
        <v/>
      </c>
      <c r="Y300" s="311" t="str">
        <f t="shared" si="4"/>
        <v/>
      </c>
      <c r="Z300" s="311" t="str">
        <f t="shared" si="4"/>
        <v/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 t="str">
        <f t="shared" si="4"/>
        <v/>
      </c>
      <c r="AI300" s="311" t="str">
        <f t="shared" si="4"/>
        <v/>
      </c>
    </row>
    <row r="301" spans="1:35" x14ac:dyDescent="0.2">
      <c r="A301" s="10">
        <v>2</v>
      </c>
      <c r="B301" s="333" t="str">
        <f t="shared" si="0"/>
        <v>Enno Konsa (I-Viru)</v>
      </c>
      <c r="C301" s="51">
        <v>1943</v>
      </c>
      <c r="D301" s="331">
        <f t="shared" ref="D301:D309" si="5">IF(10+1-A301&gt;0,10+1-A301,0)</f>
        <v>9</v>
      </c>
      <c r="R301" s="3" t="str">
        <f t="shared" si="1"/>
        <v>I-Viru</v>
      </c>
      <c r="S301" s="311">
        <f t="shared" si="2"/>
        <v>9.0030000000000001</v>
      </c>
      <c r="T301" s="311" t="str">
        <f t="shared" si="3"/>
        <v/>
      </c>
      <c r="U301" s="311" t="str">
        <f t="shared" si="3"/>
        <v/>
      </c>
      <c r="V301" s="311">
        <f t="shared" si="3"/>
        <v>9.0030000000000001</v>
      </c>
      <c r="W301" s="311" t="str">
        <f t="shared" si="3"/>
        <v/>
      </c>
      <c r="X301" s="311" t="str">
        <f t="shared" si="3"/>
        <v/>
      </c>
      <c r="Y301" s="311" t="str">
        <f t="shared" si="4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 t="str">
        <f t="shared" si="3"/>
        <v/>
      </c>
      <c r="AF301" s="311" t="str">
        <f t="shared" si="3"/>
        <v/>
      </c>
      <c r="AG301" s="311" t="str">
        <f t="shared" si="3"/>
        <v/>
      </c>
      <c r="AH301" s="311" t="str">
        <f t="shared" si="3"/>
        <v/>
      </c>
      <c r="AI301" s="311" t="str">
        <f t="shared" si="3"/>
        <v/>
      </c>
    </row>
    <row r="302" spans="1:35" x14ac:dyDescent="0.2">
      <c r="A302" s="10">
        <v>3</v>
      </c>
      <c r="B302" s="334" t="str">
        <f t="shared" si="0"/>
        <v>Tõnu Kapper (I-Viru)</v>
      </c>
      <c r="C302" s="51">
        <v>1946</v>
      </c>
      <c r="D302" s="331">
        <f t="shared" si="5"/>
        <v>8</v>
      </c>
      <c r="R302" s="3" t="str">
        <f t="shared" si="1"/>
        <v>I-Viru</v>
      </c>
      <c r="S302" s="311">
        <f t="shared" si="2"/>
        <v>8.0030000000000001</v>
      </c>
      <c r="T302" s="311" t="str">
        <f t="shared" si="3"/>
        <v/>
      </c>
      <c r="U302" s="311" t="str">
        <f t="shared" si="3"/>
        <v/>
      </c>
      <c r="V302" s="311">
        <f t="shared" si="3"/>
        <v>8.0030000000000001</v>
      </c>
      <c r="W302" s="311" t="str">
        <f t="shared" si="4"/>
        <v/>
      </c>
      <c r="X302" s="311" t="str">
        <f t="shared" si="4"/>
        <v/>
      </c>
      <c r="Y302" s="311" t="str">
        <f t="shared" si="4"/>
        <v/>
      </c>
      <c r="Z302" s="311" t="str">
        <f t="shared" si="4"/>
        <v/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 t="str">
        <f t="shared" si="4"/>
        <v/>
      </c>
      <c r="AI302" s="311" t="str">
        <f t="shared" si="4"/>
        <v/>
      </c>
    </row>
    <row r="303" spans="1:35" x14ac:dyDescent="0.2">
      <c r="A303" s="10">
        <v>4</v>
      </c>
      <c r="B303" s="335" t="str">
        <f t="shared" si="0"/>
        <v>Enn Tõppan (Tartu)</v>
      </c>
      <c r="C303" s="74">
        <v>1948</v>
      </c>
      <c r="D303" s="331">
        <f t="shared" si="5"/>
        <v>7</v>
      </c>
      <c r="R303" s="3" t="str">
        <f t="shared" si="1"/>
        <v>Tartu</v>
      </c>
      <c r="S303" s="311">
        <f t="shared" si="2"/>
        <v>7.0030000000000001</v>
      </c>
      <c r="T303" s="311" t="str">
        <f t="shared" si="3"/>
        <v/>
      </c>
      <c r="U303" s="311" t="str">
        <f t="shared" si="3"/>
        <v/>
      </c>
      <c r="V303" s="311" t="str">
        <f t="shared" si="3"/>
        <v/>
      </c>
      <c r="W303" s="311" t="str">
        <f t="shared" si="4"/>
        <v/>
      </c>
      <c r="X303" s="311" t="str">
        <f t="shared" si="4"/>
        <v/>
      </c>
      <c r="Y303" s="311" t="str">
        <f t="shared" si="4"/>
        <v/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 t="str">
        <f t="shared" si="4"/>
        <v/>
      </c>
      <c r="AE303" s="311">
        <f t="shared" si="4"/>
        <v>7.0030000000000001</v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  <c r="AI303" s="311" t="str">
        <f t="shared" si="4"/>
        <v/>
      </c>
    </row>
    <row r="304" spans="1:35" x14ac:dyDescent="0.2">
      <c r="A304" s="10">
        <v>5</v>
      </c>
      <c r="B304" s="335" t="str">
        <f t="shared" si="0"/>
        <v>Pjotr Nikkar (I-Viru)</v>
      </c>
      <c r="C304" s="51">
        <v>1947</v>
      </c>
      <c r="D304" s="331">
        <f t="shared" si="5"/>
        <v>6</v>
      </c>
      <c r="R304" s="3" t="str">
        <f t="shared" si="1"/>
        <v>I-Viru</v>
      </c>
      <c r="S304" s="311">
        <f t="shared" si="2"/>
        <v>6.0030000000000001</v>
      </c>
      <c r="T304" s="311" t="str">
        <f t="shared" si="3"/>
        <v/>
      </c>
      <c r="U304" s="311" t="str">
        <f t="shared" si="3"/>
        <v/>
      </c>
      <c r="V304" s="311">
        <f t="shared" si="3"/>
        <v>6.0030000000000001</v>
      </c>
      <c r="W304" s="311" t="str">
        <f t="shared" si="4"/>
        <v/>
      </c>
      <c r="X304" s="311" t="str">
        <f t="shared" si="4"/>
        <v/>
      </c>
      <c r="Y304" s="311" t="str">
        <f t="shared" si="4"/>
        <v/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 t="str">
        <f t="shared" si="4"/>
        <v/>
      </c>
      <c r="AG304" s="311" t="str">
        <f t="shared" si="4"/>
        <v/>
      </c>
      <c r="AH304" s="311" t="str">
        <f t="shared" si="4"/>
        <v/>
      </c>
      <c r="AI304" s="311" t="str">
        <f t="shared" si="4"/>
        <v/>
      </c>
    </row>
    <row r="305" spans="1:35" x14ac:dyDescent="0.2">
      <c r="A305" s="10">
        <v>6</v>
      </c>
      <c r="B305" s="335" t="str">
        <f t="shared" si="0"/>
        <v>Vello Pluum (Tartu)</v>
      </c>
      <c r="C305" s="51">
        <v>1944</v>
      </c>
      <c r="D305" s="331">
        <f t="shared" si="5"/>
        <v>5</v>
      </c>
      <c r="R305" s="3" t="str">
        <f t="shared" si="1"/>
        <v>Tartu</v>
      </c>
      <c r="S305" s="311">
        <f t="shared" si="2"/>
        <v>5.0030000000000001</v>
      </c>
      <c r="T305" s="311" t="str">
        <f t="shared" si="3"/>
        <v/>
      </c>
      <c r="U305" s="311" t="str">
        <f t="shared" si="3"/>
        <v/>
      </c>
      <c r="V305" s="311" t="str">
        <f t="shared" si="3"/>
        <v/>
      </c>
      <c r="W305" s="311" t="str">
        <f t="shared" si="4"/>
        <v/>
      </c>
      <c r="X305" s="311" t="str">
        <f t="shared" si="4"/>
        <v/>
      </c>
      <c r="Y305" s="311" t="str">
        <f t="shared" si="4"/>
        <v/>
      </c>
      <c r="Z305" s="311" t="str">
        <f t="shared" si="4"/>
        <v/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>
        <f t="shared" si="4"/>
        <v>5.0030000000000001</v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  <c r="AI305" s="311" t="str">
        <f t="shared" si="4"/>
        <v/>
      </c>
    </row>
    <row r="306" spans="1:35" x14ac:dyDescent="0.2">
      <c r="A306" s="10">
        <v>7</v>
      </c>
      <c r="B306" s="335" t="str">
        <f t="shared" si="0"/>
        <v>Vladimir Valejev (Jõgeva)</v>
      </c>
      <c r="C306" s="51">
        <v>1945</v>
      </c>
      <c r="D306" s="331">
        <f t="shared" si="5"/>
        <v>4</v>
      </c>
      <c r="R306" s="3" t="str">
        <f t="shared" si="1"/>
        <v>Jõgeva</v>
      </c>
      <c r="S306" s="311">
        <f t="shared" si="2"/>
        <v>4.0030000000000001</v>
      </c>
      <c r="T306" s="311" t="str">
        <f t="shared" si="3"/>
        <v/>
      </c>
      <c r="U306" s="311" t="str">
        <f t="shared" si="3"/>
        <v/>
      </c>
      <c r="V306" s="311" t="str">
        <f t="shared" si="3"/>
        <v/>
      </c>
      <c r="W306" s="311">
        <f t="shared" si="4"/>
        <v>4.0030000000000001</v>
      </c>
      <c r="X306" s="311" t="str">
        <f t="shared" si="4"/>
        <v/>
      </c>
      <c r="Y306" s="311" t="str">
        <f t="shared" si="4"/>
        <v/>
      </c>
      <c r="Z306" s="311" t="str">
        <f t="shared" si="4"/>
        <v/>
      </c>
      <c r="AA306" s="311" t="str">
        <f t="shared" si="4"/>
        <v/>
      </c>
      <c r="AB306" s="311" t="str">
        <f t="shared" si="4"/>
        <v/>
      </c>
      <c r="AC306" s="311" t="str">
        <f t="shared" si="4"/>
        <v/>
      </c>
      <c r="AD306" s="311" t="str">
        <f t="shared" si="4"/>
        <v/>
      </c>
      <c r="AE306" s="311" t="str">
        <f t="shared" si="4"/>
        <v/>
      </c>
      <c r="AF306" s="311" t="str">
        <f t="shared" si="4"/>
        <v/>
      </c>
      <c r="AG306" s="311" t="str">
        <f t="shared" si="4"/>
        <v/>
      </c>
      <c r="AH306" s="311" t="str">
        <f t="shared" si="4"/>
        <v/>
      </c>
      <c r="AI306" s="311" t="str">
        <f t="shared" si="4"/>
        <v/>
      </c>
    </row>
    <row r="307" spans="1:35" x14ac:dyDescent="0.2">
      <c r="A307" s="10">
        <v>8</v>
      </c>
      <c r="B307" s="335" t="str">
        <f t="shared" si="0"/>
        <v>Kaido Antsve (Lääne)</v>
      </c>
      <c r="C307" s="51">
        <v>1951</v>
      </c>
      <c r="D307" s="331">
        <f t="shared" si="5"/>
        <v>3</v>
      </c>
      <c r="R307" s="3" t="str">
        <f t="shared" si="1"/>
        <v>Lääne</v>
      </c>
      <c r="S307" s="311">
        <f t="shared" si="2"/>
        <v>3.0030000000000001</v>
      </c>
      <c r="T307" s="311" t="str">
        <f t="shared" si="3"/>
        <v/>
      </c>
      <c r="U307" s="311" t="str">
        <f t="shared" si="3"/>
        <v/>
      </c>
      <c r="V307" s="311" t="str">
        <f t="shared" si="3"/>
        <v/>
      </c>
      <c r="W307" s="311" t="str">
        <f t="shared" si="4"/>
        <v/>
      </c>
      <c r="X307" s="311" t="str">
        <f t="shared" si="4"/>
        <v/>
      </c>
      <c r="Y307" s="311">
        <f t="shared" si="4"/>
        <v>3.0030000000000001</v>
      </c>
      <c r="Z307" s="311" t="str">
        <f t="shared" si="4"/>
        <v/>
      </c>
      <c r="AA307" s="311" t="str">
        <f t="shared" si="4"/>
        <v/>
      </c>
      <c r="AB307" s="311" t="str">
        <f t="shared" si="4"/>
        <v/>
      </c>
      <c r="AC307" s="311" t="str">
        <f t="shared" si="4"/>
        <v/>
      </c>
      <c r="AD307" s="311" t="str">
        <f t="shared" si="4"/>
        <v/>
      </c>
      <c r="AE307" s="311" t="str">
        <f t="shared" si="4"/>
        <v/>
      </c>
      <c r="AF307" s="311" t="str">
        <f t="shared" si="4"/>
        <v/>
      </c>
      <c r="AG307" s="311" t="str">
        <f t="shared" si="4"/>
        <v/>
      </c>
      <c r="AH307" s="311" t="str">
        <f t="shared" si="4"/>
        <v/>
      </c>
      <c r="AI307" s="311" t="str">
        <f t="shared" si="4"/>
        <v/>
      </c>
    </row>
    <row r="308" spans="1:35" x14ac:dyDescent="0.2">
      <c r="A308" s="10">
        <v>9</v>
      </c>
      <c r="B308" s="335" t="str">
        <f t="shared" si="0"/>
        <v>Helkiv Labbi (Võru)</v>
      </c>
      <c r="C308" s="51">
        <v>1944</v>
      </c>
      <c r="D308" s="331">
        <f t="shared" si="5"/>
        <v>2</v>
      </c>
      <c r="R308" s="3" t="str">
        <f t="shared" si="1"/>
        <v>Võru</v>
      </c>
      <c r="S308" s="311">
        <f t="shared" si="2"/>
        <v>2.0030000000000001</v>
      </c>
      <c r="T308" s="311" t="str">
        <f t="shared" si="3"/>
        <v/>
      </c>
      <c r="U308" s="311" t="str">
        <f t="shared" si="3"/>
        <v/>
      </c>
      <c r="V308" s="311" t="str">
        <f t="shared" si="3"/>
        <v/>
      </c>
      <c r="W308" s="311" t="str">
        <f t="shared" si="4"/>
        <v/>
      </c>
      <c r="X308" s="311" t="str">
        <f t="shared" si="4"/>
        <v/>
      </c>
      <c r="Y308" s="311" t="str">
        <f t="shared" si="4"/>
        <v/>
      </c>
      <c r="Z308" s="311" t="str">
        <f t="shared" si="4"/>
        <v/>
      </c>
      <c r="AA308" s="311" t="str">
        <f t="shared" si="4"/>
        <v/>
      </c>
      <c r="AB308" s="311" t="str">
        <f t="shared" si="4"/>
        <v/>
      </c>
      <c r="AC308" s="311" t="str">
        <f t="shared" si="4"/>
        <v/>
      </c>
      <c r="AD308" s="311" t="str">
        <f t="shared" si="4"/>
        <v/>
      </c>
      <c r="AE308" s="311" t="str">
        <f t="shared" si="4"/>
        <v/>
      </c>
      <c r="AF308" s="311" t="str">
        <f t="shared" si="4"/>
        <v/>
      </c>
      <c r="AG308" s="311" t="str">
        <f t="shared" si="4"/>
        <v/>
      </c>
      <c r="AH308" s="311">
        <f t="shared" si="4"/>
        <v>2.0030000000000001</v>
      </c>
      <c r="AI308" s="311" t="str">
        <f t="shared" si="4"/>
        <v/>
      </c>
    </row>
    <row r="309" spans="1:35" x14ac:dyDescent="0.2">
      <c r="A309" s="10">
        <v>10</v>
      </c>
      <c r="B309" s="335" t="str">
        <f t="shared" si="0"/>
        <v>Aarne Peterson (Tartu)</v>
      </c>
      <c r="C309" s="51">
        <v>1946</v>
      </c>
      <c r="D309" s="331">
        <f t="shared" si="5"/>
        <v>1</v>
      </c>
      <c r="R309" s="3" t="str">
        <f t="shared" si="1"/>
        <v>Tartu</v>
      </c>
      <c r="S309" s="311">
        <f t="shared" si="2"/>
        <v>1.0029999999999999</v>
      </c>
      <c r="T309" s="311" t="str">
        <f t="shared" si="3"/>
        <v/>
      </c>
      <c r="U309" s="311" t="str">
        <f t="shared" si="3"/>
        <v/>
      </c>
      <c r="V309" s="311" t="str">
        <f t="shared" si="3"/>
        <v/>
      </c>
      <c r="W309" s="311" t="str">
        <f t="shared" si="4"/>
        <v/>
      </c>
      <c r="X309" s="311" t="str">
        <f t="shared" si="4"/>
        <v/>
      </c>
      <c r="Y309" s="311" t="str">
        <f t="shared" si="4"/>
        <v/>
      </c>
      <c r="Z309" s="311" t="str">
        <f t="shared" si="4"/>
        <v/>
      </c>
      <c r="AA309" s="311" t="str">
        <f t="shared" si="4"/>
        <v/>
      </c>
      <c r="AB309" s="311" t="str">
        <f t="shared" si="4"/>
        <v/>
      </c>
      <c r="AC309" s="311" t="str">
        <f t="shared" si="4"/>
        <v/>
      </c>
      <c r="AD309" s="311" t="str">
        <f t="shared" si="4"/>
        <v/>
      </c>
      <c r="AE309" s="311">
        <f t="shared" si="4"/>
        <v>1.0029999999999999</v>
      </c>
      <c r="AF309" s="311" t="str">
        <f t="shared" si="4"/>
        <v/>
      </c>
      <c r="AG309" s="311" t="str">
        <f t="shared" si="4"/>
        <v/>
      </c>
      <c r="AH309" s="311" t="str">
        <f t="shared" si="4"/>
        <v/>
      </c>
      <c r="AI309" s="311" t="str">
        <f t="shared" si="4"/>
        <v/>
      </c>
    </row>
    <row r="310" spans="1:35" x14ac:dyDescent="0.2">
      <c r="A310" s="48"/>
      <c r="B310" s="48"/>
      <c r="C310" s="48"/>
      <c r="D310" s="48"/>
    </row>
    <row r="311" spans="1:35" x14ac:dyDescent="0.2">
      <c r="A311" s="48"/>
      <c r="B311" s="48"/>
      <c r="C311" s="48"/>
      <c r="D311" s="48"/>
    </row>
    <row r="312" spans="1:35" x14ac:dyDescent="0.2">
      <c r="A312" s="48"/>
      <c r="B312" s="48"/>
      <c r="C312" s="48"/>
      <c r="D312" s="48"/>
    </row>
    <row r="313" spans="1:35" x14ac:dyDescent="0.2">
      <c r="A313" s="48"/>
      <c r="B313" s="48"/>
      <c r="C313" s="48"/>
      <c r="D313" s="48"/>
    </row>
    <row r="314" spans="1:35" x14ac:dyDescent="0.2">
      <c r="A314" s="48"/>
      <c r="B314" s="48"/>
      <c r="C314" s="48"/>
      <c r="D314" s="48"/>
    </row>
    <row r="315" spans="1:35" x14ac:dyDescent="0.2">
      <c r="A315" s="48"/>
      <c r="B315" s="48"/>
      <c r="C315" s="48"/>
      <c r="D315" s="48"/>
    </row>
    <row r="316" spans="1:35" x14ac:dyDescent="0.2">
      <c r="A316" s="48"/>
      <c r="B316" s="48"/>
      <c r="C316" s="48"/>
      <c r="D316" s="48"/>
    </row>
  </sheetData>
  <sortState ref="B100:C123">
    <sortCondition ref="B99"/>
  </sortState>
  <conditionalFormatting sqref="C100:G100 B101:F101 B125:E126 B102:E121 B128:E133">
    <cfRule type="cellIs" dxfId="47" priority="5" stopIfTrue="1" operator="equal">
      <formula>13</formula>
    </cfRule>
  </conditionalFormatting>
  <conditionalFormatting sqref="B134:E135 B137:E142">
    <cfRule type="cellIs" dxfId="46" priority="4" stopIfTrue="1" operator="equal">
      <formula>13</formula>
    </cfRule>
  </conditionalFormatting>
  <conditionalFormatting sqref="C7:G11">
    <cfRule type="cellIs" dxfId="45" priority="7" operator="equal">
      <formula>13</formula>
    </cfRule>
  </conditionalFormatting>
  <conditionalFormatting sqref="C14:G18">
    <cfRule type="cellIs" dxfId="44" priority="6" operator="equal">
      <formula>13</formula>
    </cfRule>
  </conditionalFormatting>
  <conditionalFormatting sqref="B300:B309">
    <cfRule type="containsText" dxfId="43" priority="2" operator="containsText" text="I-Viru">
      <formula>NOT(ISERROR(SEARCH("I-Viru",B300)))</formula>
    </cfRule>
  </conditionalFormatting>
  <conditionalFormatting sqref="D300:D309">
    <cfRule type="containsText" dxfId="42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07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48" customWidth="1"/>
    <col min="2" max="2" width="26.42578125" style="48" customWidth="1"/>
    <col min="3" max="8" width="6.28515625" style="48" customWidth="1"/>
    <col min="9" max="9" width="4.7109375" style="48" customWidth="1"/>
    <col min="10" max="16" width="9.140625" style="48"/>
    <col min="17" max="17" width="9.140625" style="48" hidden="1" customWidth="1"/>
    <col min="18" max="18" width="9.5703125" style="48" hidden="1" customWidth="1"/>
    <col min="19" max="20" width="9.140625" style="48" hidden="1" customWidth="1"/>
    <col min="21" max="21" width="9.5703125" style="48" hidden="1" customWidth="1"/>
    <col min="22" max="34" width="9.140625" style="48" hidden="1" customWidth="1"/>
    <col min="35" max="16384" width="9.140625" style="48"/>
  </cols>
  <sheetData>
    <row r="1" spans="1:35" x14ac:dyDescent="0.2">
      <c r="A1" s="54" t="str">
        <f>Võistkondlik!B1</f>
        <v>ESVL INDIVIDUAAL-VÕISTKONDLIKUD MEISTRIVÕISTLUSED PETANGIS 2012</v>
      </c>
      <c r="B1" s="47"/>
      <c r="C1" s="47"/>
      <c r="E1" s="47"/>
      <c r="Q1" s="306" t="s">
        <v>132</v>
      </c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47"/>
    </row>
    <row r="2" spans="1:35" s="20" customFormat="1" x14ac:dyDescent="0.2">
      <c r="A2" s="47" t="str">
        <f>Võistkondlik!B2</f>
        <v>Toimumisaeg: L, 26.05.2012 kell 11:00</v>
      </c>
      <c r="B2" s="55"/>
      <c r="C2" s="55"/>
      <c r="E2" s="47"/>
    </row>
    <row r="3" spans="1:35" s="20" customFormat="1" x14ac:dyDescent="0.2">
      <c r="A3" s="47" t="str">
        <f>Võistkondlik!B3</f>
        <v>Toimumiskoht: Ida-Virumaa, Kohtla-Nõmme</v>
      </c>
      <c r="B3" s="55"/>
      <c r="C3" s="55"/>
      <c r="E3" s="47"/>
    </row>
    <row r="4" spans="1:35" x14ac:dyDescent="0.2">
      <c r="A4" s="63" t="s">
        <v>49</v>
      </c>
      <c r="B4" s="47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6" spans="1:35" x14ac:dyDescent="0.2">
      <c r="A6" s="10" t="s">
        <v>0</v>
      </c>
      <c r="B6" s="50"/>
      <c r="C6" s="49">
        <v>1</v>
      </c>
      <c r="D6" s="49">
        <v>2</v>
      </c>
      <c r="E6" s="49">
        <v>3</v>
      </c>
      <c r="F6" s="49">
        <v>4</v>
      </c>
      <c r="G6" s="49" t="s">
        <v>1</v>
      </c>
      <c r="H6" s="49" t="s">
        <v>2</v>
      </c>
    </row>
    <row r="7" spans="1:35" x14ac:dyDescent="0.2">
      <c r="A7" s="10">
        <v>1</v>
      </c>
      <c r="B7" s="10" t="s">
        <v>188</v>
      </c>
      <c r="C7" s="104"/>
      <c r="D7" s="67">
        <v>1</v>
      </c>
      <c r="E7" s="67">
        <v>8</v>
      </c>
      <c r="F7" s="67">
        <v>6</v>
      </c>
      <c r="G7" s="157" t="s">
        <v>80</v>
      </c>
      <c r="H7" s="51" t="s">
        <v>35</v>
      </c>
    </row>
    <row r="8" spans="1:35" x14ac:dyDescent="0.2">
      <c r="A8" s="10">
        <v>2</v>
      </c>
      <c r="B8" s="102" t="s">
        <v>152</v>
      </c>
      <c r="C8" s="67">
        <v>13</v>
      </c>
      <c r="D8" s="104"/>
      <c r="E8" s="51">
        <v>7</v>
      </c>
      <c r="F8" s="67">
        <v>13</v>
      </c>
      <c r="G8" s="157" t="s">
        <v>13</v>
      </c>
      <c r="H8" s="49" t="s">
        <v>28</v>
      </c>
    </row>
    <row r="9" spans="1:35" x14ac:dyDescent="0.2">
      <c r="A9" s="10">
        <v>3</v>
      </c>
      <c r="B9" s="101" t="s">
        <v>189</v>
      </c>
      <c r="C9" s="51">
        <v>13</v>
      </c>
      <c r="D9" s="51">
        <v>13</v>
      </c>
      <c r="E9" s="104"/>
      <c r="F9" s="51">
        <v>13</v>
      </c>
      <c r="G9" s="105" t="s">
        <v>50</v>
      </c>
      <c r="H9" s="49" t="s">
        <v>25</v>
      </c>
    </row>
    <row r="10" spans="1:35" x14ac:dyDescent="0.2">
      <c r="A10" s="10">
        <v>4</v>
      </c>
      <c r="B10" s="50" t="s">
        <v>199</v>
      </c>
      <c r="C10" s="67">
        <v>13</v>
      </c>
      <c r="D10" s="67">
        <v>2</v>
      </c>
      <c r="E10" s="51">
        <v>10</v>
      </c>
      <c r="F10" s="104"/>
      <c r="G10" s="157" t="s">
        <v>18</v>
      </c>
      <c r="H10" s="51" t="s">
        <v>31</v>
      </c>
    </row>
    <row r="11" spans="1:35" x14ac:dyDescent="0.2">
      <c r="A11" s="71"/>
      <c r="C11" s="107"/>
      <c r="D11" s="107"/>
      <c r="E11" s="107"/>
      <c r="F11" s="108"/>
      <c r="G11" s="107"/>
    </row>
    <row r="12" spans="1:35" s="47" customFormat="1" x14ac:dyDescent="0.2">
      <c r="A12" s="10" t="s">
        <v>19</v>
      </c>
      <c r="B12" s="50"/>
      <c r="C12" s="49">
        <v>1</v>
      </c>
      <c r="D12" s="49">
        <v>2</v>
      </c>
      <c r="E12" s="49">
        <v>3</v>
      </c>
      <c r="F12" s="49">
        <v>4</v>
      </c>
      <c r="G12" s="49" t="s">
        <v>1</v>
      </c>
      <c r="H12" s="49" t="s">
        <v>2</v>
      </c>
      <c r="I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</row>
    <row r="13" spans="1:35" s="47" customFormat="1" x14ac:dyDescent="0.2">
      <c r="A13" s="10">
        <v>1</v>
      </c>
      <c r="B13" s="10" t="s">
        <v>190</v>
      </c>
      <c r="C13" s="104"/>
      <c r="D13" s="264">
        <v>13</v>
      </c>
      <c r="E13" s="67">
        <v>11</v>
      </c>
      <c r="F13" s="67">
        <v>3</v>
      </c>
      <c r="G13" s="265" t="s">
        <v>18</v>
      </c>
      <c r="H13" s="51" t="s">
        <v>32</v>
      </c>
      <c r="I13" s="327" t="s">
        <v>71</v>
      </c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5" s="47" customFormat="1" x14ac:dyDescent="0.2">
      <c r="A14" s="10">
        <v>2</v>
      </c>
      <c r="B14" s="50" t="s">
        <v>153</v>
      </c>
      <c r="C14" s="264">
        <v>5</v>
      </c>
      <c r="D14" s="104"/>
      <c r="E14" s="51">
        <v>6</v>
      </c>
      <c r="F14" s="67">
        <v>13</v>
      </c>
      <c r="G14" s="265" t="s">
        <v>18</v>
      </c>
      <c r="H14" s="51" t="s">
        <v>36</v>
      </c>
      <c r="I14" s="327" t="s">
        <v>70</v>
      </c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5" s="47" customFormat="1" x14ac:dyDescent="0.2">
      <c r="A15" s="10">
        <v>3</v>
      </c>
      <c r="B15" s="10" t="s">
        <v>191</v>
      </c>
      <c r="C15" s="51">
        <v>13</v>
      </c>
      <c r="D15" s="51">
        <v>13</v>
      </c>
      <c r="E15" s="104"/>
      <c r="F15" s="115">
        <v>5</v>
      </c>
      <c r="G15" s="116" t="s">
        <v>13</v>
      </c>
      <c r="H15" s="49" t="s">
        <v>26</v>
      </c>
      <c r="I15" s="328" t="s">
        <v>70</v>
      </c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5" x14ac:dyDescent="0.2">
      <c r="A16" s="10">
        <v>4</v>
      </c>
      <c r="B16" s="102" t="s">
        <v>154</v>
      </c>
      <c r="C16" s="67">
        <v>13</v>
      </c>
      <c r="D16" s="67">
        <v>8</v>
      </c>
      <c r="E16" s="115">
        <v>13</v>
      </c>
      <c r="F16" s="104"/>
      <c r="G16" s="116" t="s">
        <v>13</v>
      </c>
      <c r="H16" s="49" t="s">
        <v>27</v>
      </c>
      <c r="I16" s="328" t="s">
        <v>71</v>
      </c>
    </row>
    <row r="17" spans="1:9" x14ac:dyDescent="0.2">
      <c r="A17" s="109"/>
      <c r="B17" s="110"/>
      <c r="C17" s="111"/>
      <c r="D17" s="112"/>
      <c r="E17" s="111"/>
      <c r="F17" s="113"/>
      <c r="G17" s="114"/>
      <c r="H17" s="111"/>
      <c r="I17" s="20"/>
    </row>
    <row r="18" spans="1:9" x14ac:dyDescent="0.2">
      <c r="B18" s="117" t="s">
        <v>3</v>
      </c>
      <c r="C18" s="114" t="s">
        <v>17</v>
      </c>
      <c r="D18" s="114" t="s">
        <v>16</v>
      </c>
      <c r="I18" s="20"/>
    </row>
    <row r="19" spans="1:9" x14ac:dyDescent="0.2">
      <c r="B19" s="117" t="s">
        <v>6</v>
      </c>
      <c r="C19" s="114" t="s">
        <v>7</v>
      </c>
      <c r="D19" s="114" t="s">
        <v>5</v>
      </c>
      <c r="I19" s="20"/>
    </row>
    <row r="20" spans="1:9" x14ac:dyDescent="0.2">
      <c r="B20" s="117" t="s">
        <v>9</v>
      </c>
      <c r="C20" s="114" t="s">
        <v>18</v>
      </c>
      <c r="D20" s="114" t="s">
        <v>11</v>
      </c>
      <c r="I20" s="20"/>
    </row>
    <row r="21" spans="1:9" hidden="1" x14ac:dyDescent="0.2"/>
    <row r="22" spans="1:9" hidden="1" x14ac:dyDescent="0.2">
      <c r="B22" s="119"/>
      <c r="C22" s="119"/>
      <c r="D22" s="119"/>
      <c r="E22" s="120"/>
      <c r="F22" s="119"/>
      <c r="G22" s="120"/>
      <c r="H22" s="72"/>
      <c r="I22" s="20"/>
    </row>
    <row r="23" spans="1:9" hidden="1" x14ac:dyDescent="0.2">
      <c r="I23" s="20"/>
    </row>
    <row r="24" spans="1:9" hidden="1" x14ac:dyDescent="0.2">
      <c r="I24" s="20"/>
    </row>
    <row r="25" spans="1:9" hidden="1" x14ac:dyDescent="0.2">
      <c r="I25" s="20"/>
    </row>
    <row r="26" spans="1:9" hidden="1" x14ac:dyDescent="0.2">
      <c r="I26" s="20"/>
    </row>
    <row r="27" spans="1:9" hidden="1" x14ac:dyDescent="0.2">
      <c r="I27" s="20"/>
    </row>
    <row r="28" spans="1:9" hidden="1" x14ac:dyDescent="0.2">
      <c r="I28" s="20"/>
    </row>
    <row r="29" spans="1:9" hidden="1" x14ac:dyDescent="0.2">
      <c r="I29" s="20"/>
    </row>
    <row r="30" spans="1:9" hidden="1" x14ac:dyDescent="0.2">
      <c r="I30" s="20"/>
    </row>
    <row r="31" spans="1:9" hidden="1" x14ac:dyDescent="0.2">
      <c r="I31" s="20"/>
    </row>
    <row r="32" spans="1:9" hidden="1" x14ac:dyDescent="0.2">
      <c r="I32" s="20"/>
    </row>
    <row r="33" spans="9:9" hidden="1" x14ac:dyDescent="0.2">
      <c r="I33" s="20"/>
    </row>
    <row r="34" spans="9:9" hidden="1" x14ac:dyDescent="0.2">
      <c r="I34" s="20"/>
    </row>
    <row r="35" spans="9:9" hidden="1" x14ac:dyDescent="0.2">
      <c r="I35" s="20"/>
    </row>
    <row r="36" spans="9:9" hidden="1" x14ac:dyDescent="0.2">
      <c r="I36" s="20"/>
    </row>
    <row r="37" spans="9:9" hidden="1" x14ac:dyDescent="0.2">
      <c r="I37" s="20"/>
    </row>
    <row r="38" spans="9:9" hidden="1" x14ac:dyDescent="0.2">
      <c r="I38" s="20"/>
    </row>
    <row r="39" spans="9:9" hidden="1" x14ac:dyDescent="0.2">
      <c r="I39" s="20"/>
    </row>
    <row r="40" spans="9:9" hidden="1" x14ac:dyDescent="0.2">
      <c r="I40" s="20"/>
    </row>
    <row r="41" spans="9:9" hidden="1" x14ac:dyDescent="0.2">
      <c r="I41" s="20"/>
    </row>
    <row r="42" spans="9:9" hidden="1" x14ac:dyDescent="0.2">
      <c r="I42" s="20"/>
    </row>
    <row r="43" spans="9:9" hidden="1" x14ac:dyDescent="0.2">
      <c r="I43" s="20"/>
    </row>
    <row r="44" spans="9:9" hidden="1" x14ac:dyDescent="0.2">
      <c r="I44" s="20"/>
    </row>
    <row r="45" spans="9:9" hidden="1" x14ac:dyDescent="0.2">
      <c r="I45" s="20"/>
    </row>
    <row r="46" spans="9:9" hidden="1" x14ac:dyDescent="0.2">
      <c r="I46" s="20"/>
    </row>
    <row r="47" spans="9:9" hidden="1" x14ac:dyDescent="0.2">
      <c r="I47" s="20"/>
    </row>
    <row r="48" spans="9:9" hidden="1" x14ac:dyDescent="0.2">
      <c r="I48" s="20"/>
    </row>
    <row r="49" spans="9:9" hidden="1" x14ac:dyDescent="0.2">
      <c r="I49" s="20"/>
    </row>
    <row r="50" spans="9:9" hidden="1" x14ac:dyDescent="0.2">
      <c r="I50" s="20"/>
    </row>
    <row r="51" spans="9:9" hidden="1" x14ac:dyDescent="0.2">
      <c r="I51" s="20"/>
    </row>
    <row r="52" spans="9:9" hidden="1" x14ac:dyDescent="0.2"/>
    <row r="53" spans="9:9" hidden="1" x14ac:dyDescent="0.2"/>
    <row r="54" spans="9:9" hidden="1" x14ac:dyDescent="0.2"/>
    <row r="55" spans="9:9" hidden="1" x14ac:dyDescent="0.2"/>
    <row r="56" spans="9:9" hidden="1" x14ac:dyDescent="0.2"/>
    <row r="57" spans="9:9" hidden="1" x14ac:dyDescent="0.2"/>
    <row r="58" spans="9:9" hidden="1" x14ac:dyDescent="0.2"/>
    <row r="59" spans="9:9" hidden="1" x14ac:dyDescent="0.2"/>
    <row r="60" spans="9:9" hidden="1" x14ac:dyDescent="0.2"/>
    <row r="61" spans="9:9" hidden="1" x14ac:dyDescent="0.2"/>
    <row r="62" spans="9:9" hidden="1" x14ac:dyDescent="0.2"/>
    <row r="63" spans="9:9" hidden="1" x14ac:dyDescent="0.2"/>
    <row r="64" spans="9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7" hidden="1" x14ac:dyDescent="0.2"/>
    <row r="98" spans="1:7" hidden="1" x14ac:dyDescent="0.2"/>
    <row r="100" spans="1:7" x14ac:dyDescent="0.2">
      <c r="A100" s="118" t="s">
        <v>75</v>
      </c>
    </row>
    <row r="102" spans="1:7" x14ac:dyDescent="0.2">
      <c r="A102" s="11" t="s">
        <v>25</v>
      </c>
      <c r="B102" s="71" t="s">
        <v>189</v>
      </c>
      <c r="C102" s="131">
        <v>8</v>
      </c>
      <c r="D102" s="132"/>
      <c r="E102" s="132"/>
    </row>
    <row r="103" spans="1:7" x14ac:dyDescent="0.2">
      <c r="A103" s="11"/>
      <c r="B103" s="144"/>
      <c r="C103" s="159" t="s">
        <v>191</v>
      </c>
      <c r="D103" s="134"/>
      <c r="E103" s="131">
        <v>13</v>
      </c>
      <c r="F103" s="119"/>
    </row>
    <row r="104" spans="1:7" x14ac:dyDescent="0.2">
      <c r="A104" s="11" t="s">
        <v>26</v>
      </c>
      <c r="B104" s="121" t="s">
        <v>191</v>
      </c>
      <c r="C104" s="136">
        <v>13</v>
      </c>
      <c r="D104" s="137"/>
      <c r="E104" s="132"/>
      <c r="F104" s="119"/>
    </row>
    <row r="105" spans="1:7" ht="13.5" thickBot="1" x14ac:dyDescent="0.25">
      <c r="A105" s="11"/>
      <c r="C105" s="125"/>
      <c r="D105" s="137"/>
      <c r="E105" s="132"/>
      <c r="F105" s="122" t="s">
        <v>191</v>
      </c>
    </row>
    <row r="106" spans="1:7" x14ac:dyDescent="0.2">
      <c r="A106" s="11" t="s">
        <v>27</v>
      </c>
      <c r="B106" s="48" t="s">
        <v>154</v>
      </c>
      <c r="C106" s="138">
        <v>5</v>
      </c>
      <c r="D106" s="137"/>
      <c r="E106" s="139"/>
      <c r="F106" s="123" t="s">
        <v>73</v>
      </c>
      <c r="G106" s="124"/>
    </row>
    <row r="107" spans="1:7" x14ac:dyDescent="0.2">
      <c r="A107" s="11"/>
      <c r="B107" s="144"/>
      <c r="C107" s="140" t="s">
        <v>152</v>
      </c>
      <c r="D107" s="135"/>
      <c r="E107" s="138">
        <v>10</v>
      </c>
      <c r="F107" s="119"/>
      <c r="G107" s="110"/>
    </row>
    <row r="108" spans="1:7" ht="13.5" thickBot="1" x14ac:dyDescent="0.25">
      <c r="A108" s="11" t="s">
        <v>28</v>
      </c>
      <c r="B108" s="130" t="s">
        <v>152</v>
      </c>
      <c r="C108" s="141">
        <v>13</v>
      </c>
      <c r="D108" s="132"/>
      <c r="E108" s="125"/>
      <c r="F108" s="125" t="s">
        <v>152</v>
      </c>
      <c r="G108" s="126"/>
    </row>
    <row r="109" spans="1:7" x14ac:dyDescent="0.2">
      <c r="C109" s="132"/>
      <c r="D109" s="132"/>
      <c r="E109" s="125"/>
      <c r="F109" s="123" t="s">
        <v>74</v>
      </c>
    </row>
    <row r="110" spans="1:7" x14ac:dyDescent="0.2">
      <c r="C110" s="122" t="s">
        <v>189</v>
      </c>
      <c r="D110" s="132"/>
      <c r="E110" s="138">
        <v>13</v>
      </c>
      <c r="F110" s="120"/>
    </row>
    <row r="111" spans="1:7" ht="13.5" thickBot="1" x14ac:dyDescent="0.25">
      <c r="C111" s="142"/>
      <c r="D111" s="133"/>
      <c r="E111" s="143"/>
      <c r="F111" s="127" t="s">
        <v>189</v>
      </c>
    </row>
    <row r="112" spans="1:7" x14ac:dyDescent="0.2">
      <c r="C112" s="134" t="s">
        <v>154</v>
      </c>
      <c r="D112" s="135"/>
      <c r="E112" s="131">
        <v>6</v>
      </c>
      <c r="F112" s="128" t="s">
        <v>72</v>
      </c>
      <c r="G112" s="124"/>
    </row>
    <row r="113" spans="1:8" x14ac:dyDescent="0.2">
      <c r="B113" s="129"/>
      <c r="C113" s="132"/>
      <c r="D113" s="132"/>
      <c r="E113" s="132"/>
      <c r="F113" s="120"/>
      <c r="G113" s="110"/>
    </row>
    <row r="114" spans="1:8" ht="13.5" thickBot="1" x14ac:dyDescent="0.25">
      <c r="B114" s="129"/>
      <c r="C114" s="119"/>
      <c r="D114" s="120"/>
      <c r="E114" s="119"/>
      <c r="F114" s="143" t="s">
        <v>154</v>
      </c>
      <c r="G114" s="126"/>
    </row>
    <row r="115" spans="1:8" x14ac:dyDescent="0.2">
      <c r="B115" s="129"/>
      <c r="C115" s="119"/>
      <c r="D115" s="120"/>
      <c r="E115" s="119"/>
      <c r="F115" s="122" t="s">
        <v>29</v>
      </c>
    </row>
    <row r="116" spans="1:8" x14ac:dyDescent="0.2">
      <c r="A116" s="43"/>
      <c r="B116" s="84"/>
      <c r="C116" s="24"/>
      <c r="D116" s="26"/>
      <c r="E116" s="81"/>
      <c r="F116" s="79"/>
      <c r="G116" s="81"/>
      <c r="H116" s="95"/>
    </row>
    <row r="117" spans="1:8" x14ac:dyDescent="0.2">
      <c r="A117" s="118" t="s">
        <v>81</v>
      </c>
    </row>
    <row r="118" spans="1:8" x14ac:dyDescent="0.2">
      <c r="A118" s="129"/>
    </row>
    <row r="119" spans="1:8" x14ac:dyDescent="0.2">
      <c r="A119" s="129"/>
      <c r="B119" s="11" t="s">
        <v>31</v>
      </c>
      <c r="C119" s="48" t="s">
        <v>199</v>
      </c>
      <c r="E119" s="38">
        <v>1</v>
      </c>
      <c r="F119" s="84"/>
      <c r="G119" s="84"/>
    </row>
    <row r="120" spans="1:8" ht="13.5" thickBot="1" x14ac:dyDescent="0.25">
      <c r="A120" s="129"/>
      <c r="C120" s="31"/>
      <c r="D120" s="35"/>
      <c r="E120" s="57"/>
      <c r="F120" s="73" t="s">
        <v>190</v>
      </c>
      <c r="G120" s="94"/>
    </row>
    <row r="121" spans="1:8" x14ac:dyDescent="0.2">
      <c r="A121" s="129"/>
      <c r="B121" s="11" t="s">
        <v>32</v>
      </c>
      <c r="C121" s="93" t="s">
        <v>190</v>
      </c>
      <c r="D121" s="39"/>
      <c r="E121" s="29">
        <v>13</v>
      </c>
      <c r="F121" s="43" t="s">
        <v>33</v>
      </c>
      <c r="G121" s="84"/>
    </row>
    <row r="122" spans="1:8" x14ac:dyDescent="0.2">
      <c r="A122" s="129"/>
      <c r="F122" s="84"/>
      <c r="G122" s="84"/>
    </row>
    <row r="123" spans="1:8" ht="13.5" thickBot="1" x14ac:dyDescent="0.25">
      <c r="A123" s="129"/>
      <c r="D123" s="27"/>
      <c r="F123" s="57" t="s">
        <v>199</v>
      </c>
      <c r="G123" s="94"/>
    </row>
    <row r="124" spans="1:8" x14ac:dyDescent="0.2">
      <c r="A124" s="129"/>
      <c r="D124" s="27"/>
      <c r="F124" s="21" t="s">
        <v>34</v>
      </c>
    </row>
    <row r="125" spans="1:8" x14ac:dyDescent="0.2">
      <c r="B125" s="84"/>
      <c r="C125" s="24"/>
      <c r="D125" s="26"/>
      <c r="E125" s="25"/>
      <c r="F125" s="81"/>
      <c r="G125" s="95"/>
    </row>
    <row r="126" spans="1:8" x14ac:dyDescent="0.2">
      <c r="A126" s="188" t="s">
        <v>82</v>
      </c>
    </row>
    <row r="128" spans="1:8" x14ac:dyDescent="0.2">
      <c r="B128" s="11" t="s">
        <v>35</v>
      </c>
      <c r="C128" s="71" t="s">
        <v>188</v>
      </c>
      <c r="E128" s="38">
        <v>8</v>
      </c>
      <c r="F128" s="84"/>
      <c r="G128" s="84"/>
    </row>
    <row r="129" spans="2:7" ht="13.5" thickBot="1" x14ac:dyDescent="0.25">
      <c r="C129" s="31"/>
      <c r="D129" s="35"/>
      <c r="E129" s="57"/>
      <c r="F129" s="94" t="s">
        <v>153</v>
      </c>
      <c r="G129" s="94"/>
    </row>
    <row r="130" spans="2:7" x14ac:dyDescent="0.2">
      <c r="B130" s="11" t="s">
        <v>36</v>
      </c>
      <c r="C130" s="33" t="s">
        <v>153</v>
      </c>
      <c r="D130" s="39"/>
      <c r="E130" s="29">
        <v>13</v>
      </c>
      <c r="F130" s="43" t="s">
        <v>39</v>
      </c>
      <c r="G130" s="84"/>
    </row>
    <row r="131" spans="2:7" x14ac:dyDescent="0.2">
      <c r="F131" s="84"/>
      <c r="G131" s="84"/>
    </row>
    <row r="132" spans="2:7" ht="13.5" thickBot="1" x14ac:dyDescent="0.25">
      <c r="C132" s="27"/>
      <c r="D132" s="84"/>
      <c r="F132" s="73" t="s">
        <v>188</v>
      </c>
      <c r="G132" s="94"/>
    </row>
    <row r="133" spans="2:7" x14ac:dyDescent="0.2">
      <c r="C133" s="27"/>
      <c r="D133" s="84"/>
      <c r="F133" s="21" t="s">
        <v>40</v>
      </c>
    </row>
    <row r="134" spans="2:7" hidden="1" x14ac:dyDescent="0.2"/>
    <row r="135" spans="2:7" hidden="1" x14ac:dyDescent="0.2"/>
    <row r="136" spans="2:7" hidden="1" x14ac:dyDescent="0.2"/>
    <row r="137" spans="2:7" hidden="1" x14ac:dyDescent="0.2"/>
    <row r="138" spans="2:7" hidden="1" x14ac:dyDescent="0.2"/>
    <row r="139" spans="2:7" hidden="1" x14ac:dyDescent="0.2"/>
    <row r="140" spans="2:7" hidden="1" x14ac:dyDescent="0.2"/>
    <row r="141" spans="2:7" hidden="1" x14ac:dyDescent="0.2"/>
    <row r="142" spans="2:7" hidden="1" x14ac:dyDescent="0.2"/>
    <row r="143" spans="2:7" hidden="1" x14ac:dyDescent="0.2"/>
    <row r="144" spans="2:7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10"/>
      <c r="B299" s="49" t="s">
        <v>30</v>
      </c>
      <c r="C299" s="49" t="s">
        <v>42</v>
      </c>
      <c r="D299" s="49" t="s">
        <v>207</v>
      </c>
      <c r="Q299" s="158" t="s">
        <v>133</v>
      </c>
      <c r="R299" s="308">
        <v>2E-3</v>
      </c>
      <c r="S299" s="309" t="str">
        <f>Võistkondlik!A32</f>
        <v>Harju</v>
      </c>
      <c r="T299" s="309" t="str">
        <f>Võistkondlik!A40</f>
        <v>Hiiu</v>
      </c>
      <c r="U299" s="310" t="str">
        <f>Võistkondlik!A48</f>
        <v>I-Viru</v>
      </c>
      <c r="V299" s="309" t="str">
        <f>Võistkondlik!A56</f>
        <v>Jõgeva</v>
      </c>
      <c r="W299" s="309" t="str">
        <f>Võistkondlik!A64</f>
        <v>Järva</v>
      </c>
      <c r="X299" s="309" t="str">
        <f>Võistkondlik!A72</f>
        <v>Lääne</v>
      </c>
      <c r="Y299" s="309" t="str">
        <f>Võistkondlik!A80</f>
        <v>L-Viru</v>
      </c>
      <c r="Z299" s="309" t="str">
        <f>Võistkondlik!A88</f>
        <v>Põlva</v>
      </c>
      <c r="AA299" s="309" t="str">
        <f>Võistkondlik!A96</f>
        <v>Pärnu</v>
      </c>
      <c r="AB299" s="309" t="str">
        <f>Võistkondlik!A104</f>
        <v>Rapla</v>
      </c>
      <c r="AC299" s="309" t="str">
        <f>Võistkondlik!A112</f>
        <v>Saare</v>
      </c>
      <c r="AD299" s="309" t="str">
        <f>Võistkondlik!A120</f>
        <v>Tartu</v>
      </c>
      <c r="AE299" s="309" t="str">
        <f>Võistkondlik!A128</f>
        <v>Valga</v>
      </c>
      <c r="AF299" s="309" t="str">
        <f>Võistkondlik!A136</f>
        <v>Viljandi</v>
      </c>
      <c r="AG299" s="309" t="str">
        <f>Võistkondlik!A144</f>
        <v>Võru</v>
      </c>
      <c r="AH299" s="309" t="str">
        <f>Võistkondlik!A152</f>
        <v>Tallinn</v>
      </c>
    </row>
    <row r="300" spans="1:34" x14ac:dyDescent="0.2">
      <c r="A300" s="10">
        <v>1</v>
      </c>
      <c r="B300" s="332" t="str">
        <f t="shared" ref="B300:B307" si="0">IFERROR(INDEX(F$100:F$300,MATCH(A300&amp;". koht",F$101:F$301,0)),"")</f>
        <v>Karla Purgats (I-Viru)</v>
      </c>
      <c r="C300" s="51">
        <v>1942</v>
      </c>
      <c r="D300" s="331">
        <f>IF(10+1-A300&gt;0,10+1-A300,0)</f>
        <v>10</v>
      </c>
      <c r="Q300" s="3" t="str">
        <f t="shared" ref="Q300:Q307" si="1">IFERROR(MID(B300,FIND("(",B300)+1,FIND(")",B300)-FIND("(",B300)-1),"")</f>
        <v>I-Viru</v>
      </c>
      <c r="R300" s="311">
        <f t="shared" ref="R300:R307" si="2">D300+R$299</f>
        <v>10.002000000000001</v>
      </c>
      <c r="S300" s="311" t="str">
        <f t="shared" ref="S300:AH307" si="3">IF($Q300=S$299,$R300,"")</f>
        <v/>
      </c>
      <c r="T300" s="311" t="str">
        <f t="shared" si="3"/>
        <v/>
      </c>
      <c r="U300" s="311">
        <f>IF($Q300=U$299,$R300,"")</f>
        <v>10.002000000000001</v>
      </c>
      <c r="V300" s="311" t="str">
        <f t="shared" ref="V300:AH307" si="4">IF($Q300=V$299,$R300,"")</f>
        <v/>
      </c>
      <c r="W300" s="311" t="str">
        <f t="shared" si="4"/>
        <v/>
      </c>
      <c r="X300" s="311" t="str">
        <f t="shared" si="4"/>
        <v/>
      </c>
      <c r="Y300" s="311" t="str">
        <f t="shared" si="4"/>
        <v/>
      </c>
      <c r="Z300" s="311" t="str">
        <f t="shared" si="4"/>
        <v/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 t="str">
        <f t="shared" si="4"/>
        <v/>
      </c>
    </row>
    <row r="301" spans="1:34" x14ac:dyDescent="0.2">
      <c r="A301" s="10">
        <v>2</v>
      </c>
      <c r="B301" s="333" t="str">
        <f t="shared" si="0"/>
        <v>Mihkel Lillemets (Valga)</v>
      </c>
      <c r="C301" s="51">
        <v>1939</v>
      </c>
      <c r="D301" s="331">
        <f t="shared" ref="D301:D307" si="5">IF(10+1-A301&gt;0,10+1-A301,0)</f>
        <v>9</v>
      </c>
      <c r="Q301" s="3" t="str">
        <f t="shared" si="1"/>
        <v>Valga</v>
      </c>
      <c r="R301" s="311">
        <f t="shared" si="2"/>
        <v>9.0020000000000007</v>
      </c>
      <c r="S301" s="311" t="str">
        <f t="shared" si="3"/>
        <v/>
      </c>
      <c r="T301" s="311" t="str">
        <f t="shared" si="3"/>
        <v/>
      </c>
      <c r="U301" s="311" t="str">
        <f t="shared" si="3"/>
        <v/>
      </c>
      <c r="V301" s="311" t="str">
        <f t="shared" si="3"/>
        <v/>
      </c>
      <c r="W301" s="311" t="str">
        <f t="shared" si="3"/>
        <v/>
      </c>
      <c r="X301" s="311" t="str">
        <f t="shared" si="4"/>
        <v/>
      </c>
      <c r="Y301" s="311" t="str">
        <f t="shared" si="3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>
        <f t="shared" si="3"/>
        <v>9.0020000000000007</v>
      </c>
      <c r="AF301" s="311" t="str">
        <f t="shared" si="3"/>
        <v/>
      </c>
      <c r="AG301" s="311" t="str">
        <f t="shared" si="3"/>
        <v/>
      </c>
      <c r="AH301" s="311" t="str">
        <f t="shared" si="3"/>
        <v/>
      </c>
    </row>
    <row r="302" spans="1:34" x14ac:dyDescent="0.2">
      <c r="A302" s="10">
        <v>3</v>
      </c>
      <c r="B302" s="334" t="str">
        <f t="shared" si="0"/>
        <v>Elmo Lageda (I-Viru)</v>
      </c>
      <c r="C302" s="51">
        <v>1941</v>
      </c>
      <c r="D302" s="331">
        <f t="shared" si="5"/>
        <v>8</v>
      </c>
      <c r="Q302" s="3" t="str">
        <f t="shared" si="1"/>
        <v>I-Viru</v>
      </c>
      <c r="R302" s="311">
        <f t="shared" si="2"/>
        <v>8.0020000000000007</v>
      </c>
      <c r="S302" s="311" t="str">
        <f t="shared" si="3"/>
        <v/>
      </c>
      <c r="T302" s="311" t="str">
        <f t="shared" si="3"/>
        <v/>
      </c>
      <c r="U302" s="311">
        <f t="shared" si="3"/>
        <v>8.0020000000000007</v>
      </c>
      <c r="V302" s="311" t="str">
        <f t="shared" si="4"/>
        <v/>
      </c>
      <c r="W302" s="311" t="str">
        <f t="shared" si="4"/>
        <v/>
      </c>
      <c r="X302" s="311" t="str">
        <f t="shared" si="4"/>
        <v/>
      </c>
      <c r="Y302" s="311" t="str">
        <f t="shared" si="4"/>
        <v/>
      </c>
      <c r="Z302" s="311" t="str">
        <f t="shared" si="4"/>
        <v/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 t="str">
        <f t="shared" si="4"/>
        <v/>
      </c>
    </row>
    <row r="303" spans="1:34" x14ac:dyDescent="0.2">
      <c r="A303" s="10">
        <v>4</v>
      </c>
      <c r="B303" s="335" t="str">
        <f t="shared" si="0"/>
        <v>Jüri Erm (Tartu)</v>
      </c>
      <c r="C303" s="74">
        <v>1941</v>
      </c>
      <c r="D303" s="331">
        <f t="shared" si="5"/>
        <v>7</v>
      </c>
      <c r="Q303" s="3" t="str">
        <f t="shared" si="1"/>
        <v>Tartu</v>
      </c>
      <c r="R303" s="311">
        <f t="shared" si="2"/>
        <v>7.0019999999999998</v>
      </c>
      <c r="S303" s="311" t="str">
        <f t="shared" si="3"/>
        <v/>
      </c>
      <c r="T303" s="311" t="str">
        <f t="shared" si="3"/>
        <v/>
      </c>
      <c r="U303" s="311" t="str">
        <f t="shared" si="3"/>
        <v/>
      </c>
      <c r="V303" s="311" t="str">
        <f t="shared" si="4"/>
        <v/>
      </c>
      <c r="W303" s="311" t="str">
        <f t="shared" si="4"/>
        <v/>
      </c>
      <c r="X303" s="311" t="str">
        <f t="shared" si="4"/>
        <v/>
      </c>
      <c r="Y303" s="311" t="str">
        <f t="shared" si="4"/>
        <v/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>
        <f t="shared" si="4"/>
        <v>7.0019999999999998</v>
      </c>
      <c r="AE303" s="311" t="str">
        <f t="shared" si="4"/>
        <v/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</row>
    <row r="304" spans="1:34" x14ac:dyDescent="0.2">
      <c r="A304" s="10">
        <v>5</v>
      </c>
      <c r="B304" s="335" t="str">
        <f t="shared" si="0"/>
        <v>Lemmit Toomra (I-Viru)</v>
      </c>
      <c r="C304" s="51">
        <v>1935</v>
      </c>
      <c r="D304" s="331">
        <f t="shared" si="5"/>
        <v>6</v>
      </c>
      <c r="Q304" s="3" t="str">
        <f t="shared" si="1"/>
        <v>I-Viru</v>
      </c>
      <c r="R304" s="311">
        <f t="shared" si="2"/>
        <v>6.0019999999999998</v>
      </c>
      <c r="S304" s="311" t="str">
        <f t="shared" si="3"/>
        <v/>
      </c>
      <c r="T304" s="311" t="str">
        <f t="shared" si="3"/>
        <v/>
      </c>
      <c r="U304" s="311">
        <f t="shared" si="3"/>
        <v>6.0019999999999998</v>
      </c>
      <c r="V304" s="311" t="str">
        <f t="shared" si="4"/>
        <v/>
      </c>
      <c r="W304" s="311" t="str">
        <f t="shared" si="4"/>
        <v/>
      </c>
      <c r="X304" s="311" t="str">
        <f t="shared" si="4"/>
        <v/>
      </c>
      <c r="Y304" s="311" t="str">
        <f t="shared" si="4"/>
        <v/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 t="str">
        <f t="shared" si="4"/>
        <v/>
      </c>
      <c r="AG304" s="311" t="str">
        <f t="shared" si="4"/>
        <v/>
      </c>
      <c r="AH304" s="311" t="str">
        <f t="shared" si="4"/>
        <v/>
      </c>
    </row>
    <row r="305" spans="1:34" x14ac:dyDescent="0.2">
      <c r="A305" s="10">
        <v>6</v>
      </c>
      <c r="B305" s="335" t="str">
        <f t="shared" si="0"/>
        <v>Heino Juss (L-Viru)</v>
      </c>
      <c r="C305" s="67">
        <v>1932</v>
      </c>
      <c r="D305" s="331">
        <f t="shared" si="5"/>
        <v>5</v>
      </c>
      <c r="Q305" s="3" t="str">
        <f t="shared" si="1"/>
        <v>L-Viru</v>
      </c>
      <c r="R305" s="311">
        <f t="shared" si="2"/>
        <v>5.0019999999999998</v>
      </c>
      <c r="S305" s="311" t="str">
        <f t="shared" si="3"/>
        <v/>
      </c>
      <c r="T305" s="311" t="str">
        <f t="shared" si="3"/>
        <v/>
      </c>
      <c r="U305" s="311" t="str">
        <f t="shared" si="3"/>
        <v/>
      </c>
      <c r="V305" s="311" t="str">
        <f t="shared" si="4"/>
        <v/>
      </c>
      <c r="W305" s="311" t="str">
        <f t="shared" si="4"/>
        <v/>
      </c>
      <c r="X305" s="311" t="str">
        <f t="shared" si="4"/>
        <v/>
      </c>
      <c r="Y305" s="311">
        <f t="shared" si="4"/>
        <v>5.0019999999999998</v>
      </c>
      <c r="Z305" s="311" t="str">
        <f t="shared" si="4"/>
        <v/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 t="str">
        <f t="shared" si="4"/>
        <v/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</row>
    <row r="306" spans="1:34" x14ac:dyDescent="0.2">
      <c r="A306" s="10">
        <v>7</v>
      </c>
      <c r="B306" s="335" t="str">
        <f t="shared" si="0"/>
        <v>Uudo Blaasen (Valga)</v>
      </c>
      <c r="C306" s="51">
        <v>1936</v>
      </c>
      <c r="D306" s="331">
        <f t="shared" si="5"/>
        <v>4</v>
      </c>
      <c r="Q306" s="3" t="str">
        <f t="shared" si="1"/>
        <v>Valga</v>
      </c>
      <c r="R306" s="311">
        <f t="shared" si="2"/>
        <v>4.0019999999999998</v>
      </c>
      <c r="S306" s="311" t="str">
        <f t="shared" si="3"/>
        <v/>
      </c>
      <c r="T306" s="311" t="str">
        <f t="shared" si="3"/>
        <v/>
      </c>
      <c r="U306" s="311" t="str">
        <f t="shared" si="3"/>
        <v/>
      </c>
      <c r="V306" s="311" t="str">
        <f t="shared" si="4"/>
        <v/>
      </c>
      <c r="W306" s="311" t="str">
        <f t="shared" si="4"/>
        <v/>
      </c>
      <c r="X306" s="311" t="str">
        <f t="shared" si="4"/>
        <v/>
      </c>
      <c r="Y306" s="311" t="str">
        <f t="shared" si="4"/>
        <v/>
      </c>
      <c r="Z306" s="311" t="str">
        <f t="shared" si="4"/>
        <v/>
      </c>
      <c r="AA306" s="311" t="str">
        <f t="shared" si="4"/>
        <v/>
      </c>
      <c r="AB306" s="311" t="str">
        <f t="shared" si="4"/>
        <v/>
      </c>
      <c r="AC306" s="311" t="str">
        <f t="shared" si="4"/>
        <v/>
      </c>
      <c r="AD306" s="311" t="str">
        <f t="shared" si="4"/>
        <v/>
      </c>
      <c r="AE306" s="311">
        <f t="shared" si="4"/>
        <v>4.0019999999999998</v>
      </c>
      <c r="AF306" s="311" t="str">
        <f t="shared" si="4"/>
        <v/>
      </c>
      <c r="AG306" s="311" t="str">
        <f t="shared" si="4"/>
        <v/>
      </c>
      <c r="AH306" s="311" t="str">
        <f t="shared" si="4"/>
        <v/>
      </c>
    </row>
    <row r="307" spans="1:34" x14ac:dyDescent="0.2">
      <c r="A307" s="10">
        <v>8</v>
      </c>
      <c r="B307" s="335" t="str">
        <f t="shared" si="0"/>
        <v>Tõnu Piik (I-Viru)</v>
      </c>
      <c r="C307" s="51">
        <v>1939</v>
      </c>
      <c r="D307" s="331">
        <f t="shared" si="5"/>
        <v>3</v>
      </c>
      <c r="Q307" s="3" t="str">
        <f t="shared" si="1"/>
        <v>I-Viru</v>
      </c>
      <c r="R307" s="311">
        <f t="shared" si="2"/>
        <v>3.0019999999999998</v>
      </c>
      <c r="S307" s="311" t="str">
        <f t="shared" si="3"/>
        <v/>
      </c>
      <c r="T307" s="311" t="str">
        <f t="shared" si="3"/>
        <v/>
      </c>
      <c r="U307" s="311">
        <f t="shared" si="3"/>
        <v>3.0019999999999998</v>
      </c>
      <c r="V307" s="311" t="str">
        <f t="shared" si="4"/>
        <v/>
      </c>
      <c r="W307" s="311" t="str">
        <f t="shared" si="4"/>
        <v/>
      </c>
      <c r="X307" s="311" t="str">
        <f t="shared" si="4"/>
        <v/>
      </c>
      <c r="Y307" s="311" t="str">
        <f t="shared" si="4"/>
        <v/>
      </c>
      <c r="Z307" s="311" t="str">
        <f t="shared" si="4"/>
        <v/>
      </c>
      <c r="AA307" s="311" t="str">
        <f t="shared" si="4"/>
        <v/>
      </c>
      <c r="AB307" s="311" t="str">
        <f t="shared" si="4"/>
        <v/>
      </c>
      <c r="AC307" s="311" t="str">
        <f t="shared" si="4"/>
        <v/>
      </c>
      <c r="AD307" s="311" t="str">
        <f t="shared" si="4"/>
        <v/>
      </c>
      <c r="AE307" s="311" t="str">
        <f t="shared" si="4"/>
        <v/>
      </c>
      <c r="AF307" s="311" t="str">
        <f t="shared" si="4"/>
        <v/>
      </c>
      <c r="AG307" s="311" t="str">
        <f t="shared" si="4"/>
        <v/>
      </c>
      <c r="AH307" s="311" t="str">
        <f t="shared" si="4"/>
        <v/>
      </c>
    </row>
  </sheetData>
  <sortState ref="B64:C81">
    <sortCondition ref="B63"/>
  </sortState>
  <conditionalFormatting sqref="B22:F22 C102:E102 C116:F116 B131:E133 C119:E125 C128:E130">
    <cfRule type="cellIs" dxfId="41" priority="6" stopIfTrue="1" operator="equal">
      <formula>13</formula>
    </cfRule>
  </conditionalFormatting>
  <conditionalFormatting sqref="C18:G20">
    <cfRule type="cellIs" dxfId="40" priority="11" stopIfTrue="1" operator="equal">
      <formula>13</formula>
    </cfRule>
  </conditionalFormatting>
  <conditionalFormatting sqref="C11:G11 C17:G17">
    <cfRule type="cellIs" dxfId="39" priority="10" stopIfTrue="1" operator="equal">
      <formula>13</formula>
    </cfRule>
  </conditionalFormatting>
  <conditionalFormatting sqref="C13:G16">
    <cfRule type="cellIs" dxfId="38" priority="8" stopIfTrue="1" operator="equal">
      <formula>13</formula>
    </cfRule>
  </conditionalFormatting>
  <conditionalFormatting sqref="C103:E115">
    <cfRule type="cellIs" dxfId="37" priority="7" stopIfTrue="1" operator="equal">
      <formula>13</formula>
    </cfRule>
  </conditionalFormatting>
  <conditionalFormatting sqref="C7:G10">
    <cfRule type="cellIs" dxfId="36" priority="5" stopIfTrue="1" operator="equal">
      <formula>13</formula>
    </cfRule>
  </conditionalFormatting>
  <conditionalFormatting sqref="B300:B307">
    <cfRule type="containsText" dxfId="35" priority="2" operator="containsText" text="I-Viru">
      <formula>NOT(ISERROR(SEARCH("I-Viru",B300)))</formula>
    </cfRule>
  </conditionalFormatting>
  <conditionalFormatting sqref="D300:D307">
    <cfRule type="containsText" dxfId="34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04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20" customWidth="1"/>
    <col min="2" max="2" width="26.42578125" style="20" customWidth="1"/>
    <col min="3" max="9" width="6.28515625" style="20" customWidth="1"/>
    <col min="10" max="10" width="4.7109375" style="20" customWidth="1"/>
    <col min="11" max="17" width="9.140625" style="20"/>
    <col min="18" max="18" width="9.140625" style="20" hidden="1" customWidth="1"/>
    <col min="19" max="19" width="9.5703125" style="20" hidden="1" customWidth="1"/>
    <col min="20" max="33" width="9.140625" style="20" hidden="1" customWidth="1"/>
    <col min="34" max="34" width="9.5703125" style="20" hidden="1" customWidth="1"/>
    <col min="35" max="35" width="9.140625" style="20" hidden="1" customWidth="1"/>
    <col min="36" max="16384" width="9.140625" style="20"/>
  </cols>
  <sheetData>
    <row r="1" spans="1:36" x14ac:dyDescent="0.2">
      <c r="A1" s="54" t="str">
        <f>Võistkondlik!B1</f>
        <v>ESVL INDIVIDUAAL-VÕISTKONDLIKUD MEISTRIVÕISTLUSED PETANGIS 2012</v>
      </c>
      <c r="B1" s="55"/>
      <c r="C1" s="55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55"/>
    </row>
    <row r="2" spans="1:36" x14ac:dyDescent="0.2">
      <c r="A2" s="47" t="str">
        <f>Võistkondlik!B2</f>
        <v>Toimumisaeg: L, 26.05.2012 kell 11:00</v>
      </c>
      <c r="B2" s="55"/>
      <c r="C2" s="55"/>
      <c r="E2" s="47"/>
    </row>
    <row r="3" spans="1:36" x14ac:dyDescent="0.2">
      <c r="A3" s="47" t="str">
        <f>Võistkondlik!B3</f>
        <v>Toimumiskoht: Ida-Virumaa, Kohtla-Nõmme</v>
      </c>
      <c r="B3" s="55"/>
      <c r="C3" s="55"/>
      <c r="E3" s="47"/>
    </row>
    <row r="4" spans="1:36" x14ac:dyDescent="0.2">
      <c r="A4" s="56" t="s">
        <v>51</v>
      </c>
      <c r="B4" s="55"/>
      <c r="R4" s="48"/>
      <c r="S4" s="48"/>
      <c r="T4" s="48"/>
    </row>
    <row r="5" spans="1:36" x14ac:dyDescent="0.2"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/>
      <c r="B6" s="44"/>
      <c r="C6" s="100">
        <v>1</v>
      </c>
      <c r="D6" s="100">
        <v>2</v>
      </c>
      <c r="E6" s="100">
        <v>3</v>
      </c>
      <c r="F6" s="100">
        <v>4</v>
      </c>
      <c r="G6" s="100">
        <v>5</v>
      </c>
      <c r="H6" s="100" t="s">
        <v>1</v>
      </c>
      <c r="I6" s="100" t="s">
        <v>2</v>
      </c>
      <c r="J6" s="48"/>
      <c r="K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145" t="s">
        <v>155</v>
      </c>
      <c r="C7" s="75"/>
      <c r="D7" s="76">
        <v>13</v>
      </c>
      <c r="E7" s="82">
        <v>13</v>
      </c>
      <c r="F7" s="82">
        <v>8</v>
      </c>
      <c r="G7" s="82">
        <v>13</v>
      </c>
      <c r="H7" s="83" t="s">
        <v>21</v>
      </c>
      <c r="I7" s="76">
        <v>2</v>
      </c>
      <c r="J7" s="48"/>
      <c r="K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102" t="s">
        <v>156</v>
      </c>
      <c r="C8" s="76">
        <v>4</v>
      </c>
      <c r="D8" s="75"/>
      <c r="E8" s="85">
        <v>13</v>
      </c>
      <c r="F8" s="76">
        <v>8</v>
      </c>
      <c r="G8" s="76">
        <v>10</v>
      </c>
      <c r="H8" s="86" t="s">
        <v>7</v>
      </c>
      <c r="I8" s="76">
        <v>3</v>
      </c>
      <c r="J8" s="326" t="s">
        <v>71</v>
      </c>
      <c r="K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44">
        <v>3</v>
      </c>
      <c r="B9" s="101" t="s">
        <v>192</v>
      </c>
      <c r="C9" s="82">
        <v>7</v>
      </c>
      <c r="D9" s="85">
        <v>8</v>
      </c>
      <c r="E9" s="75"/>
      <c r="F9" s="82">
        <v>8</v>
      </c>
      <c r="G9" s="82">
        <v>13</v>
      </c>
      <c r="H9" s="86" t="s">
        <v>7</v>
      </c>
      <c r="I9" s="76">
        <v>4</v>
      </c>
      <c r="J9" s="326" t="s">
        <v>70</v>
      </c>
      <c r="K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44">
        <v>4</v>
      </c>
      <c r="B10" s="147" t="s">
        <v>157</v>
      </c>
      <c r="C10" s="82">
        <v>13</v>
      </c>
      <c r="D10" s="82">
        <v>13</v>
      </c>
      <c r="E10" s="82">
        <v>13</v>
      </c>
      <c r="F10" s="75"/>
      <c r="G10" s="76">
        <v>13</v>
      </c>
      <c r="H10" s="83" t="s">
        <v>22</v>
      </c>
      <c r="I10" s="76">
        <v>1</v>
      </c>
      <c r="J10" s="48"/>
      <c r="K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44">
        <v>5</v>
      </c>
      <c r="B11" s="101" t="s">
        <v>193</v>
      </c>
      <c r="C11" s="76">
        <v>8</v>
      </c>
      <c r="D11" s="76">
        <v>11</v>
      </c>
      <c r="E11" s="76">
        <v>11</v>
      </c>
      <c r="F11" s="76">
        <v>11</v>
      </c>
      <c r="G11" s="75"/>
      <c r="H11" s="77" t="s">
        <v>44</v>
      </c>
      <c r="I11" s="76">
        <v>5</v>
      </c>
      <c r="J11" s="48"/>
      <c r="K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x14ac:dyDescent="0.2">
      <c r="B13" s="80" t="s">
        <v>3</v>
      </c>
      <c r="C13" s="26" t="s">
        <v>4</v>
      </c>
      <c r="D13" s="26" t="s">
        <v>5</v>
      </c>
      <c r="E13" s="48"/>
      <c r="F13" s="48"/>
      <c r="G13" s="48"/>
      <c r="H13" s="48"/>
      <c r="I13" s="48"/>
      <c r="J13" s="48"/>
      <c r="K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x14ac:dyDescent="0.2">
      <c r="B14" s="80" t="s">
        <v>6</v>
      </c>
      <c r="C14" s="26" t="s">
        <v>7</v>
      </c>
      <c r="D14" s="26" t="s">
        <v>8</v>
      </c>
      <c r="E14" s="48"/>
      <c r="F14" s="48"/>
      <c r="G14" s="48"/>
      <c r="H14" s="48"/>
      <c r="I14" s="48"/>
      <c r="J14" s="48"/>
      <c r="K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x14ac:dyDescent="0.2">
      <c r="B15" s="80" t="s">
        <v>9</v>
      </c>
      <c r="C15" s="26" t="s">
        <v>10</v>
      </c>
      <c r="D15" s="26" t="s">
        <v>11</v>
      </c>
      <c r="E15" s="48"/>
      <c r="F15" s="48"/>
      <c r="G15" s="48"/>
      <c r="H15" s="48"/>
      <c r="I15" s="48"/>
      <c r="J15" s="48"/>
      <c r="K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x14ac:dyDescent="0.2">
      <c r="B16" s="80" t="s">
        <v>12</v>
      </c>
      <c r="C16" s="26" t="s">
        <v>13</v>
      </c>
      <c r="D16" s="26" t="s">
        <v>14</v>
      </c>
      <c r="E16" s="48"/>
      <c r="F16" s="48"/>
      <c r="G16" s="48"/>
      <c r="H16" s="48"/>
      <c r="I16" s="48"/>
      <c r="J16" s="48"/>
      <c r="K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2">
      <c r="B17" s="80" t="s">
        <v>15</v>
      </c>
      <c r="C17" s="26" t="s">
        <v>16</v>
      </c>
      <c r="D17" s="26" t="s">
        <v>17</v>
      </c>
      <c r="E17" s="48"/>
      <c r="F17" s="48"/>
      <c r="G17" s="48"/>
      <c r="H17" s="48"/>
      <c r="I17" s="48"/>
      <c r="J17" s="48"/>
      <c r="K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hidden="1" x14ac:dyDescent="0.2"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hidden="1" x14ac:dyDescent="0.2">
      <c r="A19" s="21"/>
      <c r="G19" s="27"/>
      <c r="H19" s="27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hidden="1" x14ac:dyDescent="0.2"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hidden="1" x14ac:dyDescent="0.2"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hidden="1" x14ac:dyDescent="0.2"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hidden="1" x14ac:dyDescent="0.2"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hidden="1" x14ac:dyDescent="0.2"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idden="1" x14ac:dyDescent="0.2"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idden="1" x14ac:dyDescent="0.2"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idden="1" x14ac:dyDescent="0.2"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idden="1" x14ac:dyDescent="0.2"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idden="1" x14ac:dyDescent="0.2"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idden="1" x14ac:dyDescent="0.2"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idden="1" x14ac:dyDescent="0.2"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idden="1" x14ac:dyDescent="0.2"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8:35" hidden="1" x14ac:dyDescent="0.2"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8:35" hidden="1" x14ac:dyDescent="0.2"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8:35" hidden="1" x14ac:dyDescent="0.2"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8:35" hidden="1" x14ac:dyDescent="0.2"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8:35" hidden="1" x14ac:dyDescent="0.2"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8:35" hidden="1" x14ac:dyDescent="0.2"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8:35" hidden="1" x14ac:dyDescent="0.2"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8:35" hidden="1" x14ac:dyDescent="0.2"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8:35" hidden="1" x14ac:dyDescent="0.2"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8:35" hidden="1" x14ac:dyDescent="0.2"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8:35" hidden="1" x14ac:dyDescent="0.2"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8:35" hidden="1" x14ac:dyDescent="0.2"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8:35" hidden="1" x14ac:dyDescent="0.2"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8:35" hidden="1" x14ac:dyDescent="0.2"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8:35" hidden="1" x14ac:dyDescent="0.2"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8:35" hidden="1" x14ac:dyDescent="0.2"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8:35" hidden="1" x14ac:dyDescent="0.2"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8:35" hidden="1" x14ac:dyDescent="0.2"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8:35" hidden="1" x14ac:dyDescent="0.2"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8:35" hidden="1" x14ac:dyDescent="0.2"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8:35" hidden="1" x14ac:dyDescent="0.2"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8:35" hidden="1" x14ac:dyDescent="0.2"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8:35" hidden="1" x14ac:dyDescent="0.2"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8:35" hidden="1" x14ac:dyDescent="0.2"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8:35" hidden="1" x14ac:dyDescent="0.2"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8:35" hidden="1" x14ac:dyDescent="0.2"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8:35" hidden="1" x14ac:dyDescent="0.2"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8:35" hidden="1" x14ac:dyDescent="0.2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8:35" hidden="1" x14ac:dyDescent="0.2"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8:35" hidden="1" x14ac:dyDescent="0.2"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8:35" hidden="1" x14ac:dyDescent="0.2"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8:35" hidden="1" x14ac:dyDescent="0.2"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8:35" hidden="1" x14ac:dyDescent="0.2"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8:35" hidden="1" x14ac:dyDescent="0.2"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8:35" hidden="1" x14ac:dyDescent="0.2"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8:35" hidden="1" x14ac:dyDescent="0.2"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8:35" hidden="1" x14ac:dyDescent="0.2"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8:35" hidden="1" x14ac:dyDescent="0.2"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8:35" hidden="1" x14ac:dyDescent="0.2"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8:35" hidden="1" x14ac:dyDescent="0.2"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8:35" hidden="1" x14ac:dyDescent="0.2"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8:35" hidden="1" x14ac:dyDescent="0.2"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8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8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8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8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8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8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212</v>
      </c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ht="13.5" thickBot="1" x14ac:dyDescent="0.25">
      <c r="H102" s="48" t="str">
        <f>IFERROR(INDEX(B$1:B$100,MATCH(VALUE(LEFT(H103,1)),I$1:I$100,0)),"")</f>
        <v>Ljudmilla Lüitsepp (Võru)</v>
      </c>
      <c r="I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H103" s="42" t="s">
        <v>73</v>
      </c>
      <c r="I103" s="90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H104" s="48"/>
      <c r="I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H105" s="48" t="str">
        <f>IFERROR(INDEX(B$1:B$100,MATCH(VALUE(LEFT(H106,1)),I$1:I$100,0)),"")</f>
        <v>Katrin Tiido (Lääne)</v>
      </c>
      <c r="I105" s="94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H106" s="42" t="s">
        <v>74</v>
      </c>
      <c r="I106" s="84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t="13.5" thickBot="1" x14ac:dyDescent="0.25">
      <c r="H108" s="48" t="str">
        <f>IFERROR(INDEX(B$1:B$100,MATCH(VALUE(LEFT(H109,1)),I$1:I$100,0)),"")</f>
        <v>Maret Arike (Lääne)</v>
      </c>
      <c r="I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">
      <c r="H109" s="42" t="s">
        <v>72</v>
      </c>
      <c r="I109" s="90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H110" s="48"/>
      <c r="I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t="13.5" thickBot="1" x14ac:dyDescent="0.25">
      <c r="H111" s="48" t="str">
        <f>IFERROR(INDEX(B$1:B$100,MATCH(VALUE(LEFT(H112,1)),I$1:I$100,0)),"")</f>
        <v>Kristel Tihhonjuk (I-Viru)</v>
      </c>
      <c r="I111" s="94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2">
      <c r="H112" s="42" t="s">
        <v>29</v>
      </c>
      <c r="I112" s="84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8:35" x14ac:dyDescent="0.2"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8:35" ht="13.5" thickBot="1" x14ac:dyDescent="0.25">
      <c r="H114" s="48" t="str">
        <f>IFERROR(INDEX(B$1:B$100,MATCH(VALUE(LEFT(H115,1)),I$1:I$100,0)),"")</f>
        <v>Piret Niglas (I-Viru)</v>
      </c>
      <c r="I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8:35" x14ac:dyDescent="0.2">
      <c r="H115" s="42" t="s">
        <v>33</v>
      </c>
      <c r="I115" s="90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8:35" hidden="1" x14ac:dyDescent="0.2"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8:35" hidden="1" x14ac:dyDescent="0.2"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8:35" hidden="1" x14ac:dyDescent="0.2"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8:35" hidden="1" x14ac:dyDescent="0.2"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8:35" hidden="1" x14ac:dyDescent="0.2"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8:35" hidden="1" x14ac:dyDescent="0.2"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8:35" hidden="1" x14ac:dyDescent="0.2"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8:35" hidden="1" x14ac:dyDescent="0.2"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8:35" hidden="1" x14ac:dyDescent="0.2"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8:35" hidden="1" x14ac:dyDescent="0.2"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8:35" hidden="1" x14ac:dyDescent="0.2"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8:35" hidden="1" x14ac:dyDescent="0.2"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8:35" hidden="1" x14ac:dyDescent="0.2"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8:35" hidden="1" x14ac:dyDescent="0.2"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8:35" hidden="1" x14ac:dyDescent="0.2"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8:35" hidden="1" x14ac:dyDescent="0.2"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8:35" hidden="1" x14ac:dyDescent="0.2"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8:35" hidden="1" x14ac:dyDescent="0.2"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8:35" hidden="1" x14ac:dyDescent="0.2"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8:35" hidden="1" x14ac:dyDescent="0.2"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8:35" hidden="1" x14ac:dyDescent="0.2"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8:35" hidden="1" x14ac:dyDescent="0.2"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8:35" hidden="1" x14ac:dyDescent="0.2"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8:35" hidden="1" x14ac:dyDescent="0.2"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8:35" hidden="1" x14ac:dyDescent="0.2"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8:35" hidden="1" x14ac:dyDescent="0.2"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8:35" hidden="1" x14ac:dyDescent="0.2"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8:35" hidden="1" x14ac:dyDescent="0.2"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8:35" hidden="1" x14ac:dyDescent="0.2"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8:35" hidden="1" x14ac:dyDescent="0.2"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8:35" hidden="1" x14ac:dyDescent="0.2"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8:35" hidden="1" x14ac:dyDescent="0.2"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8:35" hidden="1" x14ac:dyDescent="0.2"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8:35" hidden="1" x14ac:dyDescent="0.2"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8:35" hidden="1" x14ac:dyDescent="0.2"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8:35" hidden="1" x14ac:dyDescent="0.2"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8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8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8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8:35" hidden="1" x14ac:dyDescent="0.2"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8:35" hidden="1" x14ac:dyDescent="0.2"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8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8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8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8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49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5.0000000000000002E-5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>IFERROR(INDEX(H$100:H$300,MATCH(A300&amp;". koht",H$101:H$301,0)),"")</f>
        <v>Ljudmilla Lüitsepp (Võru)</v>
      </c>
      <c r="C300" s="51">
        <v>1970</v>
      </c>
      <c r="D300" s="331">
        <f>IF(10+1-A300&gt;0,10+1-A300,0)</f>
        <v>10</v>
      </c>
      <c r="R300" s="3" t="str">
        <f t="shared" ref="R300:R304" si="0">IFERROR(MID(B300,FIND("(",B300)+1,FIND(")",B300)-FIND("(",B300)-1),"")</f>
        <v>Võru</v>
      </c>
      <c r="S300" s="311">
        <f t="shared" ref="S300:S304" si="1">D300+S$299</f>
        <v>10.00005</v>
      </c>
      <c r="T300" s="311" t="str">
        <f t="shared" ref="T300:AI304" si="2">IF($R300=T$299,$S300,"")</f>
        <v/>
      </c>
      <c r="U300" s="311" t="str">
        <f t="shared" si="2"/>
        <v/>
      </c>
      <c r="V300" s="311" t="str">
        <f>IF($R300=V$299,$S300,"")</f>
        <v/>
      </c>
      <c r="W300" s="311" t="str">
        <f t="shared" ref="W300:AI304" si="3">IF($R300=W$299,$S300,"")</f>
        <v/>
      </c>
      <c r="X300" s="311" t="str">
        <f t="shared" si="3"/>
        <v/>
      </c>
      <c r="Y300" s="311" t="str">
        <f t="shared" si="3"/>
        <v/>
      </c>
      <c r="Z300" s="311" t="str">
        <f t="shared" si="3"/>
        <v/>
      </c>
      <c r="AA300" s="311" t="str">
        <f t="shared" si="3"/>
        <v/>
      </c>
      <c r="AB300" s="311" t="str">
        <f t="shared" si="3"/>
        <v/>
      </c>
      <c r="AC300" s="311" t="str">
        <f t="shared" si="3"/>
        <v/>
      </c>
      <c r="AD300" s="311" t="str">
        <f t="shared" si="3"/>
        <v/>
      </c>
      <c r="AE300" s="311" t="str">
        <f t="shared" si="3"/>
        <v/>
      </c>
      <c r="AF300" s="311" t="str">
        <f t="shared" si="3"/>
        <v/>
      </c>
      <c r="AG300" s="311" t="str">
        <f t="shared" si="3"/>
        <v/>
      </c>
      <c r="AH300" s="311">
        <f t="shared" si="3"/>
        <v>10.00005</v>
      </c>
      <c r="AI300" s="311" t="str">
        <f t="shared" si="3"/>
        <v/>
      </c>
    </row>
    <row r="301" spans="1:35" x14ac:dyDescent="0.2">
      <c r="A301" s="10">
        <v>2</v>
      </c>
      <c r="B301" s="333" t="str">
        <f>IFERROR(INDEX(H$100:H$300,MATCH(A301&amp;". koht",H$101:H$301,0)),"")</f>
        <v>Katrin Tiido (Lääne)</v>
      </c>
      <c r="C301" s="51">
        <v>1968</v>
      </c>
      <c r="D301" s="331">
        <f t="shared" ref="D301:D304" si="4">IF(10+1-A301&gt;0,10+1-A301,0)</f>
        <v>9</v>
      </c>
      <c r="R301" s="3" t="str">
        <f t="shared" si="0"/>
        <v>Lääne</v>
      </c>
      <c r="S301" s="311">
        <f t="shared" si="1"/>
        <v>9.0000499999999999</v>
      </c>
      <c r="T301" s="311" t="str">
        <f t="shared" si="2"/>
        <v/>
      </c>
      <c r="U301" s="311" t="str">
        <f t="shared" si="2"/>
        <v/>
      </c>
      <c r="V301" s="311" t="str">
        <f t="shared" si="2"/>
        <v/>
      </c>
      <c r="W301" s="311" t="str">
        <f t="shared" si="2"/>
        <v/>
      </c>
      <c r="X301" s="311" t="str">
        <f t="shared" si="2"/>
        <v/>
      </c>
      <c r="Y301" s="311">
        <f t="shared" si="3"/>
        <v>9.0000499999999999</v>
      </c>
      <c r="Z301" s="311" t="str">
        <f t="shared" si="2"/>
        <v/>
      </c>
      <c r="AA301" s="311" t="str">
        <f t="shared" si="2"/>
        <v/>
      </c>
      <c r="AB301" s="311" t="str">
        <f t="shared" si="2"/>
        <v/>
      </c>
      <c r="AC301" s="311" t="str">
        <f t="shared" si="2"/>
        <v/>
      </c>
      <c r="AD301" s="311" t="str">
        <f t="shared" si="2"/>
        <v/>
      </c>
      <c r="AE301" s="311" t="str">
        <f t="shared" si="2"/>
        <v/>
      </c>
      <c r="AF301" s="311" t="str">
        <f t="shared" si="2"/>
        <v/>
      </c>
      <c r="AG301" s="311" t="str">
        <f t="shared" si="2"/>
        <v/>
      </c>
      <c r="AH301" s="311" t="str">
        <f t="shared" si="2"/>
        <v/>
      </c>
      <c r="AI301" s="311" t="str">
        <f t="shared" si="2"/>
        <v/>
      </c>
    </row>
    <row r="302" spans="1:35" x14ac:dyDescent="0.2">
      <c r="A302" s="10">
        <v>3</v>
      </c>
      <c r="B302" s="334" t="str">
        <f>IFERROR(INDEX(H$100:H$300,MATCH(A302&amp;". koht",H$101:H$301,0)),"")</f>
        <v>Maret Arike (Lääne)</v>
      </c>
      <c r="C302" s="4">
        <v>1969</v>
      </c>
      <c r="D302" s="331">
        <f t="shared" si="4"/>
        <v>8</v>
      </c>
      <c r="R302" s="3" t="str">
        <f t="shared" si="0"/>
        <v>Lääne</v>
      </c>
      <c r="S302" s="311">
        <f t="shared" si="1"/>
        <v>8.0000499999999999</v>
      </c>
      <c r="T302" s="311" t="str">
        <f t="shared" si="2"/>
        <v/>
      </c>
      <c r="U302" s="311" t="str">
        <f t="shared" si="2"/>
        <v/>
      </c>
      <c r="V302" s="311" t="str">
        <f t="shared" si="2"/>
        <v/>
      </c>
      <c r="W302" s="311" t="str">
        <f t="shared" si="3"/>
        <v/>
      </c>
      <c r="X302" s="311" t="str">
        <f t="shared" si="3"/>
        <v/>
      </c>
      <c r="Y302" s="311">
        <f t="shared" si="3"/>
        <v>8.0000499999999999</v>
      </c>
      <c r="Z302" s="311" t="str">
        <f t="shared" si="3"/>
        <v/>
      </c>
      <c r="AA302" s="311" t="str">
        <f t="shared" si="3"/>
        <v/>
      </c>
      <c r="AB302" s="311" t="str">
        <f t="shared" si="3"/>
        <v/>
      </c>
      <c r="AC302" s="311" t="str">
        <f t="shared" si="3"/>
        <v/>
      </c>
      <c r="AD302" s="311" t="str">
        <f t="shared" si="3"/>
        <v/>
      </c>
      <c r="AE302" s="311" t="str">
        <f t="shared" si="3"/>
        <v/>
      </c>
      <c r="AF302" s="311" t="str">
        <f t="shared" si="3"/>
        <v/>
      </c>
      <c r="AG302" s="311" t="str">
        <f t="shared" si="3"/>
        <v/>
      </c>
      <c r="AH302" s="311" t="str">
        <f t="shared" si="3"/>
        <v/>
      </c>
      <c r="AI302" s="311" t="str">
        <f t="shared" si="3"/>
        <v/>
      </c>
    </row>
    <row r="303" spans="1:35" x14ac:dyDescent="0.2">
      <c r="A303" s="10">
        <v>4</v>
      </c>
      <c r="B303" s="335" t="str">
        <f>IFERROR(INDEX(H$100:H$300,MATCH(A303&amp;". koht",H$101:H$301,0)),"")</f>
        <v>Kristel Tihhonjuk (I-Viru)</v>
      </c>
      <c r="C303" s="67">
        <v>1977</v>
      </c>
      <c r="D303" s="331">
        <f t="shared" si="4"/>
        <v>7</v>
      </c>
      <c r="R303" s="3" t="str">
        <f t="shared" si="0"/>
        <v>I-Viru</v>
      </c>
      <c r="S303" s="311">
        <f t="shared" si="1"/>
        <v>7.0000499999999999</v>
      </c>
      <c r="T303" s="311" t="str">
        <f t="shared" si="2"/>
        <v/>
      </c>
      <c r="U303" s="311" t="str">
        <f t="shared" si="2"/>
        <v/>
      </c>
      <c r="V303" s="311">
        <f t="shared" si="2"/>
        <v>7.0000499999999999</v>
      </c>
      <c r="W303" s="311" t="str">
        <f t="shared" si="3"/>
        <v/>
      </c>
      <c r="X303" s="311" t="str">
        <f t="shared" si="3"/>
        <v/>
      </c>
      <c r="Y303" s="311" t="str">
        <f t="shared" si="3"/>
        <v/>
      </c>
      <c r="Z303" s="311" t="str">
        <f t="shared" si="3"/>
        <v/>
      </c>
      <c r="AA303" s="311" t="str">
        <f t="shared" si="3"/>
        <v/>
      </c>
      <c r="AB303" s="311" t="str">
        <f t="shared" si="3"/>
        <v/>
      </c>
      <c r="AC303" s="311" t="str">
        <f t="shared" si="3"/>
        <v/>
      </c>
      <c r="AD303" s="311" t="str">
        <f t="shared" si="3"/>
        <v/>
      </c>
      <c r="AE303" s="311" t="str">
        <f t="shared" si="3"/>
        <v/>
      </c>
      <c r="AF303" s="311" t="str">
        <f t="shared" si="3"/>
        <v/>
      </c>
      <c r="AG303" s="311" t="str">
        <f t="shared" si="3"/>
        <v/>
      </c>
      <c r="AH303" s="311" t="str">
        <f t="shared" si="3"/>
        <v/>
      </c>
      <c r="AI303" s="311" t="str">
        <f t="shared" si="3"/>
        <v/>
      </c>
    </row>
    <row r="304" spans="1:35" x14ac:dyDescent="0.2">
      <c r="A304" s="10">
        <v>5</v>
      </c>
      <c r="B304" s="335" t="str">
        <f>IFERROR(INDEX(H$100:H$300,MATCH(A304&amp;". koht",H$101:H$301,0)),"")</f>
        <v>Piret Niglas (I-Viru)</v>
      </c>
      <c r="C304" s="4">
        <v>1968</v>
      </c>
      <c r="D304" s="331">
        <f t="shared" si="4"/>
        <v>6</v>
      </c>
      <c r="R304" s="3" t="str">
        <f t="shared" si="0"/>
        <v>I-Viru</v>
      </c>
      <c r="S304" s="311">
        <f t="shared" si="1"/>
        <v>6.0000499999999999</v>
      </c>
      <c r="T304" s="311" t="str">
        <f t="shared" si="2"/>
        <v/>
      </c>
      <c r="U304" s="311" t="str">
        <f t="shared" si="2"/>
        <v/>
      </c>
      <c r="V304" s="311">
        <f t="shared" si="2"/>
        <v>6.0000499999999999</v>
      </c>
      <c r="W304" s="311" t="str">
        <f t="shared" si="3"/>
        <v/>
      </c>
      <c r="X304" s="311" t="str">
        <f t="shared" si="3"/>
        <v/>
      </c>
      <c r="Y304" s="311" t="str">
        <f t="shared" si="3"/>
        <v/>
      </c>
      <c r="Z304" s="311" t="str">
        <f t="shared" si="3"/>
        <v/>
      </c>
      <c r="AA304" s="311" t="str">
        <f t="shared" si="3"/>
        <v/>
      </c>
      <c r="AB304" s="311" t="str">
        <f t="shared" si="3"/>
        <v/>
      </c>
      <c r="AC304" s="311" t="str">
        <f t="shared" si="3"/>
        <v/>
      </c>
      <c r="AD304" s="311" t="str">
        <f t="shared" si="3"/>
        <v/>
      </c>
      <c r="AE304" s="311" t="str">
        <f t="shared" si="3"/>
        <v/>
      </c>
      <c r="AF304" s="311" t="str">
        <f t="shared" si="3"/>
        <v/>
      </c>
      <c r="AG304" s="311" t="str">
        <f t="shared" si="3"/>
        <v/>
      </c>
      <c r="AH304" s="311" t="str">
        <f t="shared" si="3"/>
        <v/>
      </c>
      <c r="AI304" s="311" t="str">
        <f t="shared" si="3"/>
        <v/>
      </c>
    </row>
  </sheetData>
  <sortState ref="B37:C48">
    <sortCondition ref="B36"/>
  </sortState>
  <conditionalFormatting sqref="C7:G12 E13:G17">
    <cfRule type="cellIs" dxfId="33" priority="10" operator="equal">
      <formula>13</formula>
    </cfRule>
  </conditionalFormatting>
  <conditionalFormatting sqref="H102:H106">
    <cfRule type="cellIs" dxfId="32" priority="9" operator="equal">
      <formula>13</formula>
    </cfRule>
  </conditionalFormatting>
  <conditionalFormatting sqref="H109:H110 H112">
    <cfRule type="cellIs" dxfId="31" priority="8" operator="equal">
      <formula>13</formula>
    </cfRule>
  </conditionalFormatting>
  <conditionalFormatting sqref="H115">
    <cfRule type="cellIs" dxfId="30" priority="7" operator="equal">
      <formula>13</formula>
    </cfRule>
  </conditionalFormatting>
  <conditionalFormatting sqref="H108">
    <cfRule type="cellIs" dxfId="29" priority="6" operator="equal">
      <formula>13</formula>
    </cfRule>
  </conditionalFormatting>
  <conditionalFormatting sqref="H111">
    <cfRule type="cellIs" dxfId="28" priority="5" operator="equal">
      <formula>13</formula>
    </cfRule>
  </conditionalFormatting>
  <conditionalFormatting sqref="H114">
    <cfRule type="cellIs" dxfId="27" priority="4" operator="equal">
      <formula>13</formula>
    </cfRule>
  </conditionalFormatting>
  <conditionalFormatting sqref="B300:B304">
    <cfRule type="containsText" dxfId="26" priority="2" operator="containsText" text="I-Viru">
      <formula>NOT(ISERROR(SEARCH("I-Viru",B300)))</formula>
    </cfRule>
  </conditionalFormatting>
  <conditionalFormatting sqref="D300:D304">
    <cfRule type="containsText" dxfId="25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11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20" customWidth="1"/>
    <col min="2" max="2" width="26.42578125" style="20" customWidth="1"/>
    <col min="3" max="10" width="6.28515625" style="20" customWidth="1"/>
    <col min="11" max="11" width="4.7109375" style="20" customWidth="1"/>
    <col min="12" max="17" width="9.140625" style="20"/>
    <col min="18" max="18" width="9.140625" style="20" hidden="1" customWidth="1"/>
    <col min="19" max="19" width="9.5703125" style="20" hidden="1" customWidth="1"/>
    <col min="20" max="24" width="9.140625" style="20" hidden="1" customWidth="1"/>
    <col min="25" max="26" width="9.5703125" style="20" hidden="1" customWidth="1"/>
    <col min="27" max="35" width="9.140625" style="20" hidden="1" customWidth="1"/>
    <col min="36" max="16384" width="9.140625" style="20"/>
  </cols>
  <sheetData>
    <row r="1" spans="1:36" x14ac:dyDescent="0.2">
      <c r="A1" s="54" t="str">
        <f>Võistkondlik!B1</f>
        <v>ESVL INDIVIDUAAL-VÕISTKONDLIKUD MEISTRIVÕISTLUSED PETANGIS 2012</v>
      </c>
      <c r="B1" s="55"/>
      <c r="C1" s="55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55"/>
    </row>
    <row r="2" spans="1:36" x14ac:dyDescent="0.2">
      <c r="A2" s="47" t="str">
        <f>Võistkondlik!B2</f>
        <v>Toimumisaeg: L, 26.05.2012 kell 11:00</v>
      </c>
      <c r="B2" s="55"/>
      <c r="C2" s="55"/>
      <c r="E2" s="47"/>
    </row>
    <row r="3" spans="1:36" x14ac:dyDescent="0.2">
      <c r="A3" s="47" t="str">
        <f>Võistkondlik!B3</f>
        <v>Toimumiskoht: Ida-Virumaa, Kohtla-Nõmme</v>
      </c>
      <c r="B3" s="55"/>
      <c r="C3" s="55"/>
      <c r="E3" s="47"/>
    </row>
    <row r="4" spans="1:36" x14ac:dyDescent="0.2">
      <c r="A4" s="56" t="s">
        <v>59</v>
      </c>
      <c r="B4" s="55"/>
      <c r="R4" s="48"/>
      <c r="S4" s="48"/>
      <c r="T4" s="48"/>
    </row>
    <row r="5" spans="1:36" x14ac:dyDescent="0.2"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 t="s">
        <v>0</v>
      </c>
      <c r="B6" s="152"/>
      <c r="C6" s="100">
        <v>1</v>
      </c>
      <c r="D6" s="100">
        <v>2</v>
      </c>
      <c r="E6" s="100">
        <v>3</v>
      </c>
      <c r="F6" s="100">
        <v>4</v>
      </c>
      <c r="G6" s="100">
        <v>5</v>
      </c>
      <c r="H6" s="49">
        <v>6</v>
      </c>
      <c r="I6" s="100" t="s">
        <v>1</v>
      </c>
      <c r="J6" s="100" t="s">
        <v>2</v>
      </c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151" t="s">
        <v>194</v>
      </c>
      <c r="C7" s="45"/>
      <c r="D7" s="23">
        <v>13</v>
      </c>
      <c r="E7" s="23">
        <v>13</v>
      </c>
      <c r="F7" s="23">
        <v>11</v>
      </c>
      <c r="G7" s="23">
        <v>5</v>
      </c>
      <c r="H7" s="264">
        <v>12</v>
      </c>
      <c r="I7" s="262" t="s">
        <v>16</v>
      </c>
      <c r="J7" s="76" t="s">
        <v>37</v>
      </c>
      <c r="K7" s="329" t="s">
        <v>70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50" t="s">
        <v>200</v>
      </c>
      <c r="C8" s="23">
        <v>10</v>
      </c>
      <c r="D8" s="45"/>
      <c r="E8" s="46">
        <v>13</v>
      </c>
      <c r="F8" s="46">
        <v>9</v>
      </c>
      <c r="G8" s="1">
        <v>13</v>
      </c>
      <c r="H8" s="51">
        <v>13</v>
      </c>
      <c r="I8" s="86" t="s">
        <v>53</v>
      </c>
      <c r="J8" s="156" t="s">
        <v>28</v>
      </c>
      <c r="K8" s="328" t="s">
        <v>71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44">
        <v>3</v>
      </c>
      <c r="B9" s="153" t="s">
        <v>158</v>
      </c>
      <c r="C9" s="23">
        <v>10</v>
      </c>
      <c r="D9" s="46">
        <v>8</v>
      </c>
      <c r="E9" s="45"/>
      <c r="F9" s="23">
        <v>5</v>
      </c>
      <c r="G9" s="23">
        <v>13</v>
      </c>
      <c r="H9" s="67">
        <v>8</v>
      </c>
      <c r="I9" s="83" t="s">
        <v>17</v>
      </c>
      <c r="J9" s="76" t="s">
        <v>78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44">
        <v>4</v>
      </c>
      <c r="B10" s="153" t="s">
        <v>159</v>
      </c>
      <c r="C10" s="23">
        <v>13</v>
      </c>
      <c r="D10" s="46">
        <v>13</v>
      </c>
      <c r="E10" s="23">
        <v>13</v>
      </c>
      <c r="F10" s="45"/>
      <c r="G10" s="23">
        <v>6</v>
      </c>
      <c r="H10" s="67">
        <v>13</v>
      </c>
      <c r="I10" s="83" t="s">
        <v>52</v>
      </c>
      <c r="J10" s="156" t="s">
        <v>25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44">
        <v>5</v>
      </c>
      <c r="B11" s="50" t="s">
        <v>160</v>
      </c>
      <c r="C11" s="46">
        <v>13</v>
      </c>
      <c r="D11" s="1">
        <v>3</v>
      </c>
      <c r="E11" s="23">
        <v>7</v>
      </c>
      <c r="F11" s="23">
        <v>13</v>
      </c>
      <c r="G11" s="45"/>
      <c r="H11" s="51">
        <v>13</v>
      </c>
      <c r="I11" s="86" t="s">
        <v>53</v>
      </c>
      <c r="J11" s="76" t="s">
        <v>31</v>
      </c>
      <c r="K11" s="328" t="s">
        <v>70</v>
      </c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x14ac:dyDescent="0.2">
      <c r="A12" s="44">
        <v>6</v>
      </c>
      <c r="B12" s="154" t="s">
        <v>161</v>
      </c>
      <c r="C12" s="263">
        <v>13</v>
      </c>
      <c r="D12" s="46">
        <v>12</v>
      </c>
      <c r="E12" s="23">
        <v>13</v>
      </c>
      <c r="F12" s="23">
        <v>0</v>
      </c>
      <c r="G12" s="51">
        <v>5</v>
      </c>
      <c r="H12" s="45"/>
      <c r="I12" s="262" t="s">
        <v>16</v>
      </c>
      <c r="J12" s="51" t="s">
        <v>35</v>
      </c>
      <c r="K12" s="329" t="s">
        <v>71</v>
      </c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x14ac:dyDescent="0.2">
      <c r="B13" s="155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x14ac:dyDescent="0.2">
      <c r="A14" s="44" t="s">
        <v>19</v>
      </c>
      <c r="B14" s="152"/>
      <c r="C14" s="22">
        <v>1</v>
      </c>
      <c r="D14" s="22">
        <v>2</v>
      </c>
      <c r="E14" s="22">
        <v>3</v>
      </c>
      <c r="F14" s="22">
        <v>4</v>
      </c>
      <c r="G14" s="22">
        <v>5</v>
      </c>
      <c r="H14" s="49">
        <v>6</v>
      </c>
      <c r="I14" s="22" t="s">
        <v>1</v>
      </c>
      <c r="J14" s="22" t="s">
        <v>2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x14ac:dyDescent="0.2">
      <c r="A15" s="44">
        <v>1</v>
      </c>
      <c r="B15" s="10" t="s">
        <v>195</v>
      </c>
      <c r="C15" s="45"/>
      <c r="D15" s="23">
        <v>13</v>
      </c>
      <c r="E15" s="23">
        <v>8</v>
      </c>
      <c r="F15" s="23">
        <v>11</v>
      </c>
      <c r="G15" s="23">
        <v>10</v>
      </c>
      <c r="H15" s="51">
        <v>10</v>
      </c>
      <c r="I15" s="83" t="s">
        <v>17</v>
      </c>
      <c r="J15" s="76" t="s">
        <v>76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x14ac:dyDescent="0.2">
      <c r="A16" s="44">
        <v>2</v>
      </c>
      <c r="B16" s="106" t="s">
        <v>201</v>
      </c>
      <c r="C16" s="23">
        <v>7</v>
      </c>
      <c r="D16" s="45"/>
      <c r="E16" s="46">
        <v>13</v>
      </c>
      <c r="F16" s="46">
        <v>13</v>
      </c>
      <c r="G16" s="46">
        <v>8</v>
      </c>
      <c r="H16" s="115">
        <v>13</v>
      </c>
      <c r="I16" s="86" t="s">
        <v>53</v>
      </c>
      <c r="J16" s="156" t="s">
        <v>26</v>
      </c>
      <c r="K16" s="328" t="s">
        <v>71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2">
      <c r="A17" s="44">
        <v>3</v>
      </c>
      <c r="B17" s="50" t="s">
        <v>162</v>
      </c>
      <c r="C17" s="23">
        <v>13</v>
      </c>
      <c r="D17" s="46">
        <v>11</v>
      </c>
      <c r="E17" s="45"/>
      <c r="F17" s="263">
        <v>11</v>
      </c>
      <c r="G17" s="23">
        <v>13</v>
      </c>
      <c r="H17" s="67">
        <v>2</v>
      </c>
      <c r="I17" s="262" t="s">
        <v>16</v>
      </c>
      <c r="J17" s="76" t="s">
        <v>38</v>
      </c>
      <c r="K17" s="329" t="s">
        <v>70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x14ac:dyDescent="0.2">
      <c r="A18" s="44">
        <v>4</v>
      </c>
      <c r="B18" s="153" t="s">
        <v>163</v>
      </c>
      <c r="C18" s="23">
        <v>13</v>
      </c>
      <c r="D18" s="46">
        <v>11</v>
      </c>
      <c r="E18" s="263">
        <v>13</v>
      </c>
      <c r="F18" s="45"/>
      <c r="G18" s="23">
        <v>11</v>
      </c>
      <c r="H18" s="67">
        <v>3</v>
      </c>
      <c r="I18" s="262" t="s">
        <v>16</v>
      </c>
      <c r="J18" s="76" t="s">
        <v>36</v>
      </c>
      <c r="K18" s="329" t="s">
        <v>71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x14ac:dyDescent="0.2">
      <c r="A19" s="44">
        <v>5</v>
      </c>
      <c r="B19" s="48" t="s">
        <v>164</v>
      </c>
      <c r="C19" s="46">
        <v>13</v>
      </c>
      <c r="D19" s="46">
        <v>13</v>
      </c>
      <c r="E19" s="23">
        <v>11</v>
      </c>
      <c r="F19" s="23">
        <v>13</v>
      </c>
      <c r="G19" s="45"/>
      <c r="H19" s="51">
        <v>13</v>
      </c>
      <c r="I19" s="83" t="s">
        <v>52</v>
      </c>
      <c r="J19" s="156" t="s">
        <v>27</v>
      </c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x14ac:dyDescent="0.2">
      <c r="A20" s="44">
        <v>6</v>
      </c>
      <c r="B20" s="154" t="s">
        <v>165</v>
      </c>
      <c r="C20" s="46">
        <v>13</v>
      </c>
      <c r="D20" s="1">
        <v>12</v>
      </c>
      <c r="E20" s="23">
        <v>13</v>
      </c>
      <c r="F20" s="23">
        <v>13</v>
      </c>
      <c r="G20" s="51">
        <v>11</v>
      </c>
      <c r="H20" s="45"/>
      <c r="I20" s="86" t="s">
        <v>53</v>
      </c>
      <c r="J20" s="51" t="s">
        <v>32</v>
      </c>
      <c r="K20" s="328" t="s">
        <v>70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x14ac:dyDescent="0.2"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x14ac:dyDescent="0.2">
      <c r="B22" s="52" t="s">
        <v>3</v>
      </c>
      <c r="C22" s="16" t="s">
        <v>54</v>
      </c>
      <c r="D22" s="16" t="s">
        <v>10</v>
      </c>
      <c r="E22" s="16" t="s">
        <v>11</v>
      </c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x14ac:dyDescent="0.2">
      <c r="B23" s="52" t="s">
        <v>6</v>
      </c>
      <c r="C23" s="16" t="s">
        <v>4</v>
      </c>
      <c r="D23" s="16" t="s">
        <v>5</v>
      </c>
      <c r="E23" s="16" t="s">
        <v>56</v>
      </c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x14ac:dyDescent="0.2">
      <c r="B24" s="52" t="s">
        <v>9</v>
      </c>
      <c r="C24" s="16" t="s">
        <v>17</v>
      </c>
      <c r="D24" s="16" t="s">
        <v>16</v>
      </c>
      <c r="E24" s="16" t="s">
        <v>58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x14ac:dyDescent="0.2">
      <c r="B25" s="52" t="s">
        <v>12</v>
      </c>
      <c r="C25" s="16" t="s">
        <v>7</v>
      </c>
      <c r="D25" s="16" t="s">
        <v>55</v>
      </c>
      <c r="E25" s="16" t="s">
        <v>8</v>
      </c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x14ac:dyDescent="0.2">
      <c r="B26" s="52" t="s">
        <v>15</v>
      </c>
      <c r="C26" s="282" t="s">
        <v>18</v>
      </c>
      <c r="D26" s="16" t="s">
        <v>14</v>
      </c>
      <c r="E26" s="16" t="s">
        <v>57</v>
      </c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s="48" customFormat="1" hidden="1" x14ac:dyDescent="0.2">
      <c r="L27" s="20"/>
    </row>
    <row r="28" spans="1:35" s="48" customFormat="1" hidden="1" x14ac:dyDescent="0.2">
      <c r="B28" s="80"/>
      <c r="C28" s="81"/>
      <c r="D28" s="81"/>
    </row>
    <row r="29" spans="1:35" s="48" customFormat="1" hidden="1" x14ac:dyDescent="0.2"/>
    <row r="30" spans="1:35" s="48" customFormat="1" hidden="1" x14ac:dyDescent="0.2"/>
    <row r="31" spans="1:35" s="48" customFormat="1" hidden="1" x14ac:dyDescent="0.2"/>
    <row r="32" spans="1:35" s="48" customFormat="1" hidden="1" x14ac:dyDescent="0.2"/>
    <row r="33" s="48" customFormat="1" hidden="1" x14ac:dyDescent="0.2"/>
    <row r="34" s="48" customFormat="1" hidden="1" x14ac:dyDescent="0.2"/>
    <row r="35" s="48" customFormat="1" hidden="1" x14ac:dyDescent="0.2"/>
    <row r="36" s="48" customFormat="1" hidden="1" x14ac:dyDescent="0.2"/>
    <row r="37" s="48" customFormat="1" hidden="1" x14ac:dyDescent="0.2"/>
    <row r="38" s="48" customFormat="1" hidden="1" x14ac:dyDescent="0.2"/>
    <row r="39" s="48" customFormat="1" hidden="1" x14ac:dyDescent="0.2"/>
    <row r="40" s="48" customFormat="1" hidden="1" x14ac:dyDescent="0.2"/>
    <row r="41" s="48" customFormat="1" hidden="1" x14ac:dyDescent="0.2"/>
    <row r="42" s="48" customFormat="1" hidden="1" x14ac:dyDescent="0.2"/>
    <row r="43" s="48" customFormat="1" hidden="1" x14ac:dyDescent="0.2"/>
    <row r="44" s="48" customFormat="1" hidden="1" x14ac:dyDescent="0.2"/>
    <row r="45" s="48" customFormat="1" hidden="1" x14ac:dyDescent="0.2"/>
    <row r="46" s="48" customFormat="1" hidden="1" x14ac:dyDescent="0.2"/>
    <row r="47" s="48" customFormat="1" hidden="1" x14ac:dyDescent="0.2"/>
    <row r="48" s="48" customFormat="1" hidden="1" x14ac:dyDescent="0.2"/>
    <row r="49" s="48" customFormat="1" hidden="1" x14ac:dyDescent="0.2"/>
    <row r="50" s="48" customFormat="1" hidden="1" x14ac:dyDescent="0.2"/>
    <row r="51" s="48" customFormat="1" hidden="1" x14ac:dyDescent="0.2"/>
    <row r="52" s="48" customFormat="1" hidden="1" x14ac:dyDescent="0.2"/>
    <row r="53" s="48" customFormat="1" hidden="1" x14ac:dyDescent="0.2"/>
    <row r="54" s="48" customFormat="1" hidden="1" x14ac:dyDescent="0.2"/>
    <row r="55" s="48" customFormat="1" hidden="1" x14ac:dyDescent="0.2"/>
    <row r="56" s="48" customFormat="1" hidden="1" x14ac:dyDescent="0.2"/>
    <row r="57" s="48" customFormat="1" hidden="1" x14ac:dyDescent="0.2"/>
    <row r="58" s="48" customFormat="1" hidden="1" x14ac:dyDescent="0.2"/>
    <row r="59" s="48" customFormat="1" hidden="1" x14ac:dyDescent="0.2"/>
    <row r="60" s="48" customFormat="1" hidden="1" x14ac:dyDescent="0.2"/>
    <row r="61" s="48" customFormat="1" hidden="1" x14ac:dyDescent="0.2"/>
    <row r="62" s="48" customFormat="1" hidden="1" x14ac:dyDescent="0.2"/>
    <row r="63" s="48" customFormat="1" hidden="1" x14ac:dyDescent="0.2"/>
    <row r="64" s="48" customFormat="1" hidden="1" x14ac:dyDescent="0.2"/>
    <row r="65" spans="9:35" s="48" customFormat="1" hidden="1" x14ac:dyDescent="0.2"/>
    <row r="66" spans="9:35" s="48" customFormat="1" hidden="1" x14ac:dyDescent="0.2"/>
    <row r="67" spans="9:35" s="48" customFormat="1" hidden="1" x14ac:dyDescent="0.2"/>
    <row r="68" spans="9:35" s="48" customFormat="1" hidden="1" x14ac:dyDescent="0.2"/>
    <row r="69" spans="9:35" s="48" customFormat="1" hidden="1" x14ac:dyDescent="0.2"/>
    <row r="70" spans="9:35" hidden="1" x14ac:dyDescent="0.2">
      <c r="I70" s="48"/>
      <c r="J70" s="48"/>
      <c r="K70" s="48"/>
      <c r="L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9:35" hidden="1" x14ac:dyDescent="0.2">
      <c r="I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9:35" hidden="1" x14ac:dyDescent="0.2">
      <c r="I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9:35" hidden="1" x14ac:dyDescent="0.2"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9:35" hidden="1" x14ac:dyDescent="0.2"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9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9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9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9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9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9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75</v>
      </c>
      <c r="B100" s="48"/>
      <c r="C100" s="48"/>
      <c r="D100" s="48"/>
      <c r="E100" s="48"/>
      <c r="F100" s="48"/>
      <c r="G100" s="48"/>
      <c r="H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A101" s="48"/>
      <c r="B101" s="48"/>
      <c r="C101" s="48"/>
      <c r="D101" s="48"/>
      <c r="E101" s="48"/>
      <c r="F101" s="48"/>
      <c r="G101" s="48"/>
      <c r="H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x14ac:dyDescent="0.2">
      <c r="A102" s="28" t="s">
        <v>25</v>
      </c>
      <c r="B102" s="48" t="s">
        <v>159</v>
      </c>
      <c r="C102" s="29">
        <v>13</v>
      </c>
      <c r="D102" s="48"/>
      <c r="E102" s="48"/>
      <c r="F102" s="48"/>
      <c r="G102" s="48"/>
      <c r="H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A103" s="30"/>
      <c r="B103" s="31"/>
      <c r="C103" s="32" t="s">
        <v>159</v>
      </c>
      <c r="D103" s="33"/>
      <c r="E103" s="48"/>
      <c r="F103" s="29">
        <v>11</v>
      </c>
      <c r="G103" s="48"/>
      <c r="H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A104" s="30" t="s">
        <v>26</v>
      </c>
      <c r="B104" s="336" t="s">
        <v>201</v>
      </c>
      <c r="C104" s="34">
        <v>7</v>
      </c>
      <c r="D104" s="48"/>
      <c r="E104" s="35"/>
      <c r="F104" s="48"/>
      <c r="G104" s="48"/>
      <c r="H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A105" s="30"/>
      <c r="B105" s="48"/>
      <c r="C105" s="48"/>
      <c r="D105" s="27"/>
      <c r="E105" s="36"/>
      <c r="F105" s="48"/>
      <c r="G105" s="48" t="s">
        <v>200</v>
      </c>
      <c r="H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A106" s="30" t="s">
        <v>27</v>
      </c>
      <c r="B106" s="48" t="s">
        <v>164</v>
      </c>
      <c r="C106" s="38">
        <v>8</v>
      </c>
      <c r="D106" s="48"/>
      <c r="E106" s="36"/>
      <c r="F106" s="41"/>
      <c r="G106" s="42" t="s">
        <v>73</v>
      </c>
      <c r="H106" s="90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A107" s="30"/>
      <c r="B107" s="31"/>
      <c r="C107" s="37" t="s">
        <v>200</v>
      </c>
      <c r="D107" s="48"/>
      <c r="E107" s="39"/>
      <c r="F107" s="38">
        <v>13</v>
      </c>
      <c r="G107" s="48"/>
      <c r="H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t="13.5" thickBot="1" x14ac:dyDescent="0.25">
      <c r="A108" s="30" t="s">
        <v>28</v>
      </c>
      <c r="B108" s="33" t="s">
        <v>200</v>
      </c>
      <c r="C108" s="40">
        <v>13</v>
      </c>
      <c r="D108" s="31"/>
      <c r="E108" s="48"/>
      <c r="F108" s="27"/>
      <c r="G108" s="27" t="s">
        <v>159</v>
      </c>
      <c r="H108" s="94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">
      <c r="A109" s="21"/>
      <c r="B109" s="48"/>
      <c r="C109" s="48"/>
      <c r="D109" s="48"/>
      <c r="E109" s="48"/>
      <c r="F109" s="27"/>
      <c r="G109" s="42" t="s">
        <v>74</v>
      </c>
      <c r="H109" s="84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A110" s="21"/>
      <c r="B110" s="48"/>
      <c r="C110" s="48" t="s">
        <v>201</v>
      </c>
      <c r="D110" s="48"/>
      <c r="E110" s="48"/>
      <c r="F110" s="89">
        <v>13</v>
      </c>
      <c r="G110" s="84"/>
      <c r="H110" s="84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t="13.5" thickBot="1" x14ac:dyDescent="0.25">
      <c r="A111" s="21"/>
      <c r="B111" s="48"/>
      <c r="C111" s="31"/>
      <c r="D111" s="31"/>
      <c r="E111" s="35"/>
      <c r="F111" s="57"/>
      <c r="G111" s="57" t="s">
        <v>201</v>
      </c>
      <c r="H111" s="94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2">
      <c r="A112" s="21"/>
      <c r="B112" s="48"/>
      <c r="C112" s="33" t="s">
        <v>164</v>
      </c>
      <c r="D112" s="33"/>
      <c r="E112" s="39"/>
      <c r="F112" s="29">
        <v>6</v>
      </c>
      <c r="G112" s="43" t="s">
        <v>72</v>
      </c>
      <c r="H112" s="84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x14ac:dyDescent="0.2">
      <c r="A113" s="21"/>
      <c r="B113" s="48"/>
      <c r="C113" s="48"/>
      <c r="D113" s="48"/>
      <c r="E113" s="48"/>
      <c r="F113" s="48"/>
      <c r="G113" s="84"/>
      <c r="H113" s="84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ht="13.5" thickBot="1" x14ac:dyDescent="0.25">
      <c r="A114" s="21"/>
      <c r="B114" s="48"/>
      <c r="C114" s="48"/>
      <c r="D114" s="27"/>
      <c r="E114" s="27"/>
      <c r="F114" s="48"/>
      <c r="G114" s="57" t="s">
        <v>164</v>
      </c>
      <c r="H114" s="94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x14ac:dyDescent="0.2">
      <c r="A115" s="21"/>
      <c r="B115" s="48"/>
      <c r="C115" s="48"/>
      <c r="D115" s="27"/>
      <c r="E115" s="27"/>
      <c r="F115" s="48"/>
      <c r="G115" s="21" t="s">
        <v>29</v>
      </c>
      <c r="H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x14ac:dyDescent="0.2">
      <c r="A116" s="43"/>
      <c r="B116" s="27"/>
      <c r="C116" s="24"/>
      <c r="D116" s="26"/>
      <c r="E116" s="26"/>
      <c r="F116" s="25"/>
      <c r="G116" s="81"/>
      <c r="H116" s="95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x14ac:dyDescent="0.2">
      <c r="A117" s="118" t="s">
        <v>81</v>
      </c>
      <c r="B117" s="48"/>
      <c r="C117" s="48"/>
      <c r="D117" s="48"/>
      <c r="E117" s="48"/>
      <c r="F117" s="48"/>
      <c r="G117" s="48"/>
      <c r="H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x14ac:dyDescent="0.2">
      <c r="A118" s="129"/>
      <c r="B118" s="48"/>
      <c r="C118" s="48"/>
      <c r="D118" s="48"/>
      <c r="E118" s="48"/>
      <c r="F118" s="48"/>
      <c r="G118" s="48"/>
      <c r="H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x14ac:dyDescent="0.2">
      <c r="A119" s="129"/>
      <c r="B119" s="11" t="s">
        <v>31</v>
      </c>
      <c r="C119" s="48" t="s">
        <v>160</v>
      </c>
      <c r="D119" s="48"/>
      <c r="E119" s="48"/>
      <c r="F119" s="38">
        <v>13</v>
      </c>
      <c r="G119" s="84"/>
      <c r="H119" s="84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ht="13.5" thickBot="1" x14ac:dyDescent="0.25">
      <c r="A120" s="129"/>
      <c r="B120" s="48"/>
      <c r="C120" s="31"/>
      <c r="D120" s="31"/>
      <c r="E120" s="35"/>
      <c r="F120" s="57"/>
      <c r="G120" s="94" t="s">
        <v>160</v>
      </c>
      <c r="H120" s="94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x14ac:dyDescent="0.2">
      <c r="A121" s="129"/>
      <c r="B121" s="11" t="s">
        <v>32</v>
      </c>
      <c r="C121" s="33" t="s">
        <v>165</v>
      </c>
      <c r="D121" s="33"/>
      <c r="E121" s="39"/>
      <c r="F121" s="29">
        <v>12</v>
      </c>
      <c r="G121" s="43" t="s">
        <v>33</v>
      </c>
      <c r="H121" s="84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x14ac:dyDescent="0.2">
      <c r="A122" s="129"/>
      <c r="B122" s="48"/>
      <c r="C122" s="48"/>
      <c r="D122" s="48"/>
      <c r="E122" s="48"/>
      <c r="F122" s="48"/>
      <c r="G122" s="84"/>
      <c r="H122" s="84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ht="13.5" thickBot="1" x14ac:dyDescent="0.25">
      <c r="A123" s="129"/>
      <c r="B123" s="48"/>
      <c r="C123" s="48"/>
      <c r="D123" s="27"/>
      <c r="E123" s="27"/>
      <c r="F123" s="48"/>
      <c r="G123" s="94" t="s">
        <v>165</v>
      </c>
      <c r="H123" s="94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x14ac:dyDescent="0.2">
      <c r="A124" s="129"/>
      <c r="B124" s="48"/>
      <c r="C124" s="48"/>
      <c r="D124" s="27"/>
      <c r="E124" s="27"/>
      <c r="F124" s="48"/>
      <c r="G124" s="21" t="s">
        <v>34</v>
      </c>
      <c r="H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x14ac:dyDescent="0.2">
      <c r="A125" s="48"/>
      <c r="B125" s="27"/>
      <c r="C125" s="24"/>
      <c r="D125" s="26"/>
      <c r="E125" s="26"/>
      <c r="F125" s="25"/>
      <c r="G125" s="81"/>
      <c r="H125" s="95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x14ac:dyDescent="0.2">
      <c r="A126" s="188" t="s">
        <v>82</v>
      </c>
      <c r="B126" s="48"/>
      <c r="C126" s="48"/>
      <c r="D126" s="48"/>
      <c r="E126" s="48"/>
      <c r="F126" s="48"/>
      <c r="G126" s="48"/>
      <c r="H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x14ac:dyDescent="0.2">
      <c r="A127" s="48"/>
      <c r="B127" s="48"/>
      <c r="C127" s="48"/>
      <c r="D127" s="48"/>
      <c r="E127" s="48"/>
      <c r="F127" s="48"/>
      <c r="G127" s="48"/>
      <c r="H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x14ac:dyDescent="0.2">
      <c r="A128" s="48"/>
      <c r="B128" s="11" t="s">
        <v>35</v>
      </c>
      <c r="C128" s="48" t="s">
        <v>161</v>
      </c>
      <c r="D128" s="48"/>
      <c r="E128" s="48"/>
      <c r="F128" s="38">
        <v>9</v>
      </c>
      <c r="G128" s="84"/>
      <c r="H128" s="84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ht="13.5" thickBot="1" x14ac:dyDescent="0.25">
      <c r="A129" s="48"/>
      <c r="B129" s="48"/>
      <c r="C129" s="31"/>
      <c r="D129" s="31"/>
      <c r="E129" s="35"/>
      <c r="F129" s="57"/>
      <c r="G129" s="57" t="s">
        <v>163</v>
      </c>
      <c r="H129" s="94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x14ac:dyDescent="0.2">
      <c r="A130" s="48"/>
      <c r="B130" s="11" t="s">
        <v>36</v>
      </c>
      <c r="C130" s="33" t="s">
        <v>163</v>
      </c>
      <c r="D130" s="33"/>
      <c r="E130" s="39"/>
      <c r="F130" s="29">
        <v>13</v>
      </c>
      <c r="G130" s="43" t="s">
        <v>39</v>
      </c>
      <c r="H130" s="84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x14ac:dyDescent="0.2">
      <c r="A131" s="129"/>
      <c r="B131" s="48"/>
      <c r="C131" s="48"/>
      <c r="D131" s="48"/>
      <c r="E131" s="48"/>
      <c r="F131" s="48"/>
      <c r="G131" s="84"/>
      <c r="H131" s="84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ht="13.5" thickBot="1" x14ac:dyDescent="0.25">
      <c r="A132" s="129"/>
      <c r="B132" s="48"/>
      <c r="C132" s="48"/>
      <c r="D132" s="27"/>
      <c r="E132" s="27"/>
      <c r="F132" s="48"/>
      <c r="G132" s="94" t="s">
        <v>161</v>
      </c>
      <c r="H132" s="94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x14ac:dyDescent="0.2">
      <c r="A133" s="129"/>
      <c r="B133" s="48"/>
      <c r="C133" s="48"/>
      <c r="D133" s="27"/>
      <c r="E133" s="27"/>
      <c r="F133" s="48"/>
      <c r="G133" s="21" t="s">
        <v>40</v>
      </c>
      <c r="H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x14ac:dyDescent="0.2">
      <c r="A134" s="48"/>
      <c r="B134" s="48"/>
      <c r="C134" s="48"/>
      <c r="D134" s="27"/>
      <c r="E134" s="27"/>
      <c r="F134" s="48"/>
      <c r="G134" s="21"/>
      <c r="H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x14ac:dyDescent="0.2">
      <c r="A135" s="188" t="s">
        <v>83</v>
      </c>
      <c r="B135" s="48"/>
      <c r="C135" s="48"/>
      <c r="D135" s="48"/>
      <c r="E135" s="48"/>
      <c r="F135" s="48"/>
      <c r="G135" s="48"/>
      <c r="H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x14ac:dyDescent="0.2">
      <c r="A136" s="21"/>
      <c r="B136" s="48"/>
      <c r="C136" s="48"/>
      <c r="D136" s="48"/>
      <c r="E136" s="48"/>
      <c r="F136" s="48"/>
      <c r="G136" s="48"/>
      <c r="H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x14ac:dyDescent="0.2">
      <c r="A137" s="21"/>
      <c r="B137" s="11" t="s">
        <v>37</v>
      </c>
      <c r="C137" s="71" t="s">
        <v>194</v>
      </c>
      <c r="D137" s="48"/>
      <c r="E137" s="48"/>
      <c r="F137" s="38">
        <v>5</v>
      </c>
      <c r="G137" s="84"/>
      <c r="H137" s="84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ht="13.5" thickBot="1" x14ac:dyDescent="0.25">
      <c r="A138" s="21"/>
      <c r="B138" s="48"/>
      <c r="C138" s="31"/>
      <c r="D138" s="31"/>
      <c r="E138" s="35"/>
      <c r="F138" s="57"/>
      <c r="G138" s="94" t="s">
        <v>162</v>
      </c>
      <c r="H138" s="94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x14ac:dyDescent="0.2">
      <c r="A139" s="21"/>
      <c r="B139" s="11" t="s">
        <v>38</v>
      </c>
      <c r="C139" s="33" t="s">
        <v>162</v>
      </c>
      <c r="D139" s="33"/>
      <c r="E139" s="39"/>
      <c r="F139" s="29">
        <v>13</v>
      </c>
      <c r="G139" s="43" t="s">
        <v>41</v>
      </c>
      <c r="H139" s="84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x14ac:dyDescent="0.2">
      <c r="A140" s="21"/>
      <c r="B140" s="48"/>
      <c r="C140" s="48"/>
      <c r="D140" s="48"/>
      <c r="E140" s="48"/>
      <c r="F140" s="48"/>
      <c r="G140" s="84"/>
      <c r="H140" s="84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ht="13.5" thickBot="1" x14ac:dyDescent="0.25">
      <c r="A141" s="21"/>
      <c r="B141" s="48"/>
      <c r="C141" s="48"/>
      <c r="D141" s="27"/>
      <c r="E141" s="27"/>
      <c r="F141" s="48"/>
      <c r="G141" s="73" t="s">
        <v>194</v>
      </c>
      <c r="H141" s="94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x14ac:dyDescent="0.2">
      <c r="A142" s="21"/>
      <c r="B142" s="48"/>
      <c r="C142" s="48"/>
      <c r="D142" s="27"/>
      <c r="E142" s="27"/>
      <c r="F142" s="48"/>
      <c r="G142" s="21" t="s">
        <v>45</v>
      </c>
      <c r="H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x14ac:dyDescent="0.2">
      <c r="A143" s="21"/>
      <c r="B143" s="48"/>
      <c r="C143" s="48"/>
      <c r="D143" s="27"/>
      <c r="E143" s="27"/>
      <c r="F143" s="48"/>
      <c r="G143" s="21"/>
      <c r="H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x14ac:dyDescent="0.2">
      <c r="A144" s="188" t="s">
        <v>210</v>
      </c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:35" x14ac:dyDescent="0.2"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:35" x14ac:dyDescent="0.2">
      <c r="B146" s="11" t="s">
        <v>78</v>
      </c>
      <c r="C146" s="48" t="s">
        <v>158</v>
      </c>
      <c r="D146" s="48"/>
      <c r="E146" s="48"/>
      <c r="F146" s="38">
        <v>9</v>
      </c>
      <c r="G146" s="84"/>
      <c r="H146" s="84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:35" ht="13.5" thickBot="1" x14ac:dyDescent="0.25">
      <c r="B147" s="48"/>
      <c r="C147" s="31"/>
      <c r="D147" s="31"/>
      <c r="E147" s="35"/>
      <c r="F147" s="57"/>
      <c r="G147" s="73" t="s">
        <v>195</v>
      </c>
      <c r="H147" s="94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:35" x14ac:dyDescent="0.2">
      <c r="B148" s="11" t="s">
        <v>76</v>
      </c>
      <c r="C148" s="93" t="s">
        <v>195</v>
      </c>
      <c r="D148" s="33"/>
      <c r="E148" s="39"/>
      <c r="F148" s="29">
        <v>13</v>
      </c>
      <c r="G148" s="43" t="s">
        <v>46</v>
      </c>
      <c r="H148" s="84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:35" x14ac:dyDescent="0.2">
      <c r="B149" s="48"/>
      <c r="C149" s="48"/>
      <c r="D149" s="48"/>
      <c r="E149" s="48"/>
      <c r="F149" s="48"/>
      <c r="G149" s="84"/>
      <c r="H149" s="84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:35" ht="13.5" thickBot="1" x14ac:dyDescent="0.25">
      <c r="B150" s="48"/>
      <c r="C150" s="48"/>
      <c r="D150" s="27"/>
      <c r="E150" s="27"/>
      <c r="F150" s="48"/>
      <c r="G150" s="94" t="s">
        <v>158</v>
      </c>
      <c r="H150" s="94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:35" x14ac:dyDescent="0.2">
      <c r="B151" s="48"/>
      <c r="C151" s="48"/>
      <c r="D151" s="27"/>
      <c r="E151" s="27"/>
      <c r="F151" s="48"/>
      <c r="G151" s="21" t="s">
        <v>79</v>
      </c>
      <c r="H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:35" hidden="1" x14ac:dyDescent="0.2">
      <c r="A155" s="109"/>
      <c r="B155" s="110"/>
      <c r="C155" s="111"/>
      <c r="D155" s="111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:35" hidden="1" x14ac:dyDescent="0.2">
      <c r="A156" s="109"/>
      <c r="B156" s="110"/>
      <c r="C156" s="111"/>
      <c r="D156" s="111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49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4.0000000000000003E-5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 t="shared" ref="B300:B311" si="0">IFERROR(INDEX(G$100:G$300,MATCH(A300&amp;". koht",G$101:G$301,0)),"")</f>
        <v>Heili Vasser (L-Viru)</v>
      </c>
      <c r="C300" s="51">
        <v>1957</v>
      </c>
      <c r="D300" s="331">
        <f>IF(10+1-A300&gt;0,10+1-A300,0)</f>
        <v>10</v>
      </c>
      <c r="R300" s="3" t="str">
        <f t="shared" ref="R300:R311" si="1">IFERROR(MID(B300,FIND("(",B300)+1,FIND(")",B300)-FIND("(",B300)-1),"")</f>
        <v>L-Viru</v>
      </c>
      <c r="S300" s="311">
        <f t="shared" ref="S300:S311" si="2">D300+S$299</f>
        <v>10.00004</v>
      </c>
      <c r="T300" s="311" t="str">
        <f t="shared" ref="T300:AI311" si="3">IF($R300=T$299,$S300,"")</f>
        <v/>
      </c>
      <c r="U300" s="311" t="str">
        <f t="shared" si="3"/>
        <v/>
      </c>
      <c r="V300" s="311" t="str">
        <f>IF($R300=V$299,$S300,"")</f>
        <v/>
      </c>
      <c r="W300" s="311" t="str">
        <f t="shared" ref="W300:AI311" si="4">IF($R300=W$299,$S300,"")</f>
        <v/>
      </c>
      <c r="X300" s="311" t="str">
        <f t="shared" si="4"/>
        <v/>
      </c>
      <c r="Y300" s="311" t="str">
        <f t="shared" si="4"/>
        <v/>
      </c>
      <c r="Z300" s="311">
        <f t="shared" si="4"/>
        <v>10.00004</v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 t="str">
        <f t="shared" si="4"/>
        <v/>
      </c>
      <c r="AI300" s="311" t="str">
        <f t="shared" si="4"/>
        <v/>
      </c>
    </row>
    <row r="301" spans="1:35" x14ac:dyDescent="0.2">
      <c r="A301" s="10">
        <v>2</v>
      </c>
      <c r="B301" s="333" t="str">
        <f t="shared" si="0"/>
        <v>Siiri Baranova (Valga)</v>
      </c>
      <c r="C301" s="67">
        <v>1964</v>
      </c>
      <c r="D301" s="331">
        <f t="shared" ref="D301:D311" si="5">IF(10+1-A301&gt;0,10+1-A301,0)</f>
        <v>9</v>
      </c>
      <c r="R301" s="3" t="str">
        <f t="shared" si="1"/>
        <v>Valga</v>
      </c>
      <c r="S301" s="311">
        <f t="shared" si="2"/>
        <v>9.0000400000000003</v>
      </c>
      <c r="T301" s="311" t="str">
        <f t="shared" si="3"/>
        <v/>
      </c>
      <c r="U301" s="311" t="str">
        <f t="shared" si="3"/>
        <v/>
      </c>
      <c r="V301" s="311" t="str">
        <f t="shared" si="3"/>
        <v/>
      </c>
      <c r="W301" s="311" t="str">
        <f t="shared" si="3"/>
        <v/>
      </c>
      <c r="X301" s="311" t="str">
        <f t="shared" si="3"/>
        <v/>
      </c>
      <c r="Y301" s="311" t="str">
        <f t="shared" si="4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 t="str">
        <f t="shared" si="3"/>
        <v/>
      </c>
      <c r="AF301" s="311">
        <f t="shared" si="3"/>
        <v>9.0000400000000003</v>
      </c>
      <c r="AG301" s="311" t="str">
        <f t="shared" si="3"/>
        <v/>
      </c>
      <c r="AH301" s="311" t="str">
        <f t="shared" si="3"/>
        <v/>
      </c>
      <c r="AI301" s="311" t="str">
        <f t="shared" si="3"/>
        <v/>
      </c>
    </row>
    <row r="302" spans="1:35" x14ac:dyDescent="0.2">
      <c r="A302" s="10">
        <v>3</v>
      </c>
      <c r="B302" s="334" t="str">
        <f t="shared" si="0"/>
        <v>Anu Päri (L-Viru)</v>
      </c>
      <c r="C302" s="67">
        <v>1953</v>
      </c>
      <c r="D302" s="331">
        <f t="shared" si="5"/>
        <v>8</v>
      </c>
      <c r="R302" s="3" t="str">
        <f t="shared" si="1"/>
        <v>L-Viru</v>
      </c>
      <c r="S302" s="311">
        <f t="shared" si="2"/>
        <v>8.0000400000000003</v>
      </c>
      <c r="T302" s="311" t="str">
        <f t="shared" si="3"/>
        <v/>
      </c>
      <c r="U302" s="311" t="str">
        <f t="shared" si="3"/>
        <v/>
      </c>
      <c r="V302" s="311" t="str">
        <f t="shared" si="3"/>
        <v/>
      </c>
      <c r="W302" s="311" t="str">
        <f t="shared" si="4"/>
        <v/>
      </c>
      <c r="X302" s="311" t="str">
        <f t="shared" si="4"/>
        <v/>
      </c>
      <c r="Y302" s="311" t="str">
        <f t="shared" si="4"/>
        <v/>
      </c>
      <c r="Z302" s="311">
        <f t="shared" si="4"/>
        <v>8.0000400000000003</v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 t="str">
        <f t="shared" si="4"/>
        <v/>
      </c>
      <c r="AI302" s="311" t="str">
        <f t="shared" si="4"/>
        <v/>
      </c>
    </row>
    <row r="303" spans="1:35" x14ac:dyDescent="0.2">
      <c r="A303" s="10">
        <v>4</v>
      </c>
      <c r="B303" s="335" t="str">
        <f t="shared" si="0"/>
        <v>Elo Volmer (Lääne)</v>
      </c>
      <c r="C303" s="4">
        <v>1960</v>
      </c>
      <c r="D303" s="331">
        <f t="shared" si="5"/>
        <v>7</v>
      </c>
      <c r="R303" s="3" t="str">
        <f t="shared" si="1"/>
        <v>Lääne</v>
      </c>
      <c r="S303" s="311">
        <f t="shared" si="2"/>
        <v>7.0000400000000003</v>
      </c>
      <c r="T303" s="311" t="str">
        <f t="shared" si="3"/>
        <v/>
      </c>
      <c r="U303" s="311" t="str">
        <f t="shared" si="3"/>
        <v/>
      </c>
      <c r="V303" s="311" t="str">
        <f t="shared" si="3"/>
        <v/>
      </c>
      <c r="W303" s="311" t="str">
        <f t="shared" si="4"/>
        <v/>
      </c>
      <c r="X303" s="311" t="str">
        <f t="shared" si="4"/>
        <v/>
      </c>
      <c r="Y303" s="311">
        <f t="shared" si="4"/>
        <v>7.0000400000000003</v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 t="str">
        <f t="shared" si="4"/>
        <v/>
      </c>
      <c r="AE303" s="311" t="str">
        <f t="shared" si="4"/>
        <v/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  <c r="AI303" s="311" t="str">
        <f t="shared" si="4"/>
        <v/>
      </c>
    </row>
    <row r="304" spans="1:35" x14ac:dyDescent="0.2">
      <c r="A304" s="10">
        <v>5</v>
      </c>
      <c r="B304" s="335" t="str">
        <f t="shared" si="0"/>
        <v>Mare Kingissepp (Lääne)</v>
      </c>
      <c r="C304" s="51">
        <v>1963</v>
      </c>
      <c r="D304" s="331">
        <f t="shared" si="5"/>
        <v>6</v>
      </c>
      <c r="R304" s="3" t="str">
        <f t="shared" si="1"/>
        <v>Lääne</v>
      </c>
      <c r="S304" s="311">
        <f t="shared" si="2"/>
        <v>6.0000400000000003</v>
      </c>
      <c r="T304" s="311" t="str">
        <f t="shared" si="3"/>
        <v/>
      </c>
      <c r="U304" s="311" t="str">
        <f t="shared" si="3"/>
        <v/>
      </c>
      <c r="V304" s="311" t="str">
        <f t="shared" si="3"/>
        <v/>
      </c>
      <c r="W304" s="311" t="str">
        <f t="shared" si="4"/>
        <v/>
      </c>
      <c r="X304" s="311" t="str">
        <f t="shared" si="4"/>
        <v/>
      </c>
      <c r="Y304" s="311">
        <f t="shared" si="4"/>
        <v>6.0000400000000003</v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 t="str">
        <f t="shared" si="4"/>
        <v/>
      </c>
      <c r="AG304" s="311" t="str">
        <f t="shared" si="4"/>
        <v/>
      </c>
      <c r="AH304" s="311" t="str">
        <f t="shared" si="4"/>
        <v/>
      </c>
      <c r="AI304" s="311" t="str">
        <f t="shared" si="4"/>
        <v/>
      </c>
    </row>
    <row r="305" spans="1:35" x14ac:dyDescent="0.2">
      <c r="A305" s="10">
        <v>6</v>
      </c>
      <c r="B305" s="335" t="str">
        <f t="shared" si="0"/>
        <v>Marina Vallik (Lääne)</v>
      </c>
      <c r="C305" s="51">
        <v>1961</v>
      </c>
      <c r="D305" s="331">
        <f t="shared" si="5"/>
        <v>5</v>
      </c>
      <c r="R305" s="3" t="str">
        <f t="shared" si="1"/>
        <v>Lääne</v>
      </c>
      <c r="S305" s="311">
        <f t="shared" si="2"/>
        <v>5.0000400000000003</v>
      </c>
      <c r="T305" s="311" t="str">
        <f t="shared" si="3"/>
        <v/>
      </c>
      <c r="U305" s="311" t="str">
        <f t="shared" si="3"/>
        <v/>
      </c>
      <c r="V305" s="311" t="str">
        <f t="shared" si="3"/>
        <v/>
      </c>
      <c r="W305" s="311" t="str">
        <f t="shared" si="4"/>
        <v/>
      </c>
      <c r="X305" s="311" t="str">
        <f t="shared" si="4"/>
        <v/>
      </c>
      <c r="Y305" s="311">
        <f t="shared" si="4"/>
        <v>5.0000400000000003</v>
      </c>
      <c r="Z305" s="311" t="str">
        <f t="shared" si="4"/>
        <v/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 t="str">
        <f t="shared" si="4"/>
        <v/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  <c r="AI305" s="311" t="str">
        <f t="shared" si="4"/>
        <v/>
      </c>
    </row>
    <row r="306" spans="1:35" x14ac:dyDescent="0.2">
      <c r="A306" s="10">
        <v>7</v>
      </c>
      <c r="B306" s="335" t="str">
        <f t="shared" si="0"/>
        <v>Tatjana Orlova (Jõgeva)</v>
      </c>
      <c r="C306" s="4">
        <v>1953</v>
      </c>
      <c r="D306" s="331">
        <f t="shared" si="5"/>
        <v>4</v>
      </c>
      <c r="R306" s="3" t="str">
        <f t="shared" si="1"/>
        <v>Jõgeva</v>
      </c>
      <c r="S306" s="311">
        <f t="shared" si="2"/>
        <v>4.0000400000000003</v>
      </c>
      <c r="T306" s="311" t="str">
        <f t="shared" si="3"/>
        <v/>
      </c>
      <c r="U306" s="311" t="str">
        <f t="shared" si="3"/>
        <v/>
      </c>
      <c r="V306" s="311" t="str">
        <f t="shared" si="3"/>
        <v/>
      </c>
      <c r="W306" s="311">
        <f t="shared" si="4"/>
        <v>4.0000400000000003</v>
      </c>
      <c r="X306" s="311" t="str">
        <f t="shared" si="4"/>
        <v/>
      </c>
      <c r="Y306" s="311" t="str">
        <f t="shared" si="4"/>
        <v/>
      </c>
      <c r="Z306" s="311" t="str">
        <f t="shared" si="4"/>
        <v/>
      </c>
      <c r="AA306" s="311" t="str">
        <f t="shared" si="4"/>
        <v/>
      </c>
      <c r="AB306" s="311" t="str">
        <f t="shared" si="4"/>
        <v/>
      </c>
      <c r="AC306" s="311" t="str">
        <f t="shared" si="4"/>
        <v/>
      </c>
      <c r="AD306" s="311" t="str">
        <f t="shared" si="4"/>
        <v/>
      </c>
      <c r="AE306" s="311" t="str">
        <f t="shared" si="4"/>
        <v/>
      </c>
      <c r="AF306" s="311" t="str">
        <f t="shared" si="4"/>
        <v/>
      </c>
      <c r="AG306" s="311" t="str">
        <f t="shared" si="4"/>
        <v/>
      </c>
      <c r="AH306" s="311" t="str">
        <f t="shared" si="4"/>
        <v/>
      </c>
      <c r="AI306" s="311" t="str">
        <f t="shared" si="4"/>
        <v/>
      </c>
    </row>
    <row r="307" spans="1:35" x14ac:dyDescent="0.2">
      <c r="A307" s="10">
        <v>8</v>
      </c>
      <c r="B307" s="335" t="str">
        <f t="shared" si="0"/>
        <v>Maive Sein (Lääne)</v>
      </c>
      <c r="C307" s="51">
        <v>1965</v>
      </c>
      <c r="D307" s="331">
        <f t="shared" si="5"/>
        <v>3</v>
      </c>
      <c r="R307" s="3" t="str">
        <f t="shared" si="1"/>
        <v>Lääne</v>
      </c>
      <c r="S307" s="311">
        <f t="shared" si="2"/>
        <v>3.0000399999999998</v>
      </c>
      <c r="T307" s="311" t="str">
        <f t="shared" si="3"/>
        <v/>
      </c>
      <c r="U307" s="311" t="str">
        <f t="shared" si="3"/>
        <v/>
      </c>
      <c r="V307" s="311" t="str">
        <f t="shared" si="3"/>
        <v/>
      </c>
      <c r="W307" s="311" t="str">
        <f t="shared" si="4"/>
        <v/>
      </c>
      <c r="X307" s="311" t="str">
        <f t="shared" si="4"/>
        <v/>
      </c>
      <c r="Y307" s="311">
        <f t="shared" si="4"/>
        <v>3.0000399999999998</v>
      </c>
      <c r="Z307" s="311" t="str">
        <f t="shared" si="4"/>
        <v/>
      </c>
      <c r="AA307" s="311" t="str">
        <f t="shared" si="4"/>
        <v/>
      </c>
      <c r="AB307" s="311" t="str">
        <f t="shared" si="4"/>
        <v/>
      </c>
      <c r="AC307" s="311" t="str">
        <f t="shared" si="4"/>
        <v/>
      </c>
      <c r="AD307" s="311" t="str">
        <f t="shared" si="4"/>
        <v/>
      </c>
      <c r="AE307" s="311" t="str">
        <f t="shared" si="4"/>
        <v/>
      </c>
      <c r="AF307" s="311" t="str">
        <f t="shared" si="4"/>
        <v/>
      </c>
      <c r="AG307" s="311" t="str">
        <f t="shared" si="4"/>
        <v/>
      </c>
      <c r="AH307" s="311" t="str">
        <f t="shared" si="4"/>
        <v/>
      </c>
      <c r="AI307" s="311" t="str">
        <f t="shared" si="4"/>
        <v/>
      </c>
    </row>
    <row r="308" spans="1:35" x14ac:dyDescent="0.2">
      <c r="A308" s="10">
        <v>9</v>
      </c>
      <c r="B308" s="335" t="str">
        <f t="shared" si="0"/>
        <v>Ülle Rauk (Võru)</v>
      </c>
      <c r="C308" s="51">
        <v>1960</v>
      </c>
      <c r="D308" s="331">
        <f t="shared" si="5"/>
        <v>2</v>
      </c>
      <c r="R308" s="3" t="str">
        <f t="shared" si="1"/>
        <v>Võru</v>
      </c>
      <c r="S308" s="311">
        <f t="shared" si="2"/>
        <v>2.0000399999999998</v>
      </c>
      <c r="T308" s="311" t="str">
        <f t="shared" si="3"/>
        <v/>
      </c>
      <c r="U308" s="311" t="str">
        <f t="shared" si="3"/>
        <v/>
      </c>
      <c r="V308" s="311" t="str">
        <f t="shared" si="3"/>
        <v/>
      </c>
      <c r="W308" s="311" t="str">
        <f t="shared" si="4"/>
        <v/>
      </c>
      <c r="X308" s="311" t="str">
        <f t="shared" si="4"/>
        <v/>
      </c>
      <c r="Y308" s="311" t="str">
        <f t="shared" si="4"/>
        <v/>
      </c>
      <c r="Z308" s="311" t="str">
        <f t="shared" si="4"/>
        <v/>
      </c>
      <c r="AA308" s="311" t="str">
        <f t="shared" si="4"/>
        <v/>
      </c>
      <c r="AB308" s="311" t="str">
        <f t="shared" si="4"/>
        <v/>
      </c>
      <c r="AC308" s="311" t="str">
        <f t="shared" si="4"/>
        <v/>
      </c>
      <c r="AD308" s="311" t="str">
        <f t="shared" si="4"/>
        <v/>
      </c>
      <c r="AE308" s="311" t="str">
        <f t="shared" si="4"/>
        <v/>
      </c>
      <c r="AF308" s="311" t="str">
        <f t="shared" si="4"/>
        <v/>
      </c>
      <c r="AG308" s="311" t="str">
        <f t="shared" si="4"/>
        <v/>
      </c>
      <c r="AH308" s="311">
        <f t="shared" si="4"/>
        <v>2.0000399999999998</v>
      </c>
      <c r="AI308" s="311" t="str">
        <f t="shared" si="4"/>
        <v/>
      </c>
    </row>
    <row r="309" spans="1:35" x14ac:dyDescent="0.2">
      <c r="A309" s="10">
        <v>10</v>
      </c>
      <c r="B309" s="335" t="str">
        <f t="shared" si="0"/>
        <v>Airi Kruusma (I-Viru)</v>
      </c>
      <c r="C309" s="4">
        <v>1967</v>
      </c>
      <c r="D309" s="331">
        <f t="shared" si="5"/>
        <v>1</v>
      </c>
      <c r="R309" s="3" t="str">
        <f t="shared" si="1"/>
        <v>I-Viru</v>
      </c>
      <c r="S309" s="311">
        <f t="shared" si="2"/>
        <v>1.00004</v>
      </c>
      <c r="T309" s="311" t="str">
        <f t="shared" si="3"/>
        <v/>
      </c>
      <c r="U309" s="311" t="str">
        <f t="shared" si="3"/>
        <v/>
      </c>
      <c r="V309" s="311">
        <f t="shared" si="3"/>
        <v>1.00004</v>
      </c>
      <c r="W309" s="311" t="str">
        <f t="shared" si="4"/>
        <v/>
      </c>
      <c r="X309" s="311" t="str">
        <f t="shared" si="4"/>
        <v/>
      </c>
      <c r="Y309" s="311" t="str">
        <f t="shared" si="4"/>
        <v/>
      </c>
      <c r="Z309" s="311" t="str">
        <f t="shared" si="4"/>
        <v/>
      </c>
      <c r="AA309" s="311" t="str">
        <f t="shared" si="4"/>
        <v/>
      </c>
      <c r="AB309" s="311" t="str">
        <f t="shared" si="4"/>
        <v/>
      </c>
      <c r="AC309" s="311" t="str">
        <f t="shared" si="4"/>
        <v/>
      </c>
      <c r="AD309" s="311" t="str">
        <f t="shared" si="4"/>
        <v/>
      </c>
      <c r="AE309" s="311" t="str">
        <f t="shared" si="4"/>
        <v/>
      </c>
      <c r="AF309" s="311" t="str">
        <f t="shared" si="4"/>
        <v/>
      </c>
      <c r="AG309" s="311" t="str">
        <f t="shared" si="4"/>
        <v/>
      </c>
      <c r="AH309" s="311" t="str">
        <f t="shared" si="4"/>
        <v/>
      </c>
      <c r="AI309" s="311" t="str">
        <f t="shared" si="4"/>
        <v/>
      </c>
    </row>
    <row r="310" spans="1:35" x14ac:dyDescent="0.2">
      <c r="A310" s="10">
        <v>11</v>
      </c>
      <c r="B310" s="335" t="str">
        <f t="shared" si="0"/>
        <v>Sirje Viljaste (I-Viru)</v>
      </c>
      <c r="C310" s="51">
        <v>1959</v>
      </c>
      <c r="D310" s="331">
        <f t="shared" si="5"/>
        <v>0</v>
      </c>
      <c r="R310" s="3" t="str">
        <f t="shared" si="1"/>
        <v>I-Viru</v>
      </c>
      <c r="S310" s="311">
        <f t="shared" si="2"/>
        <v>4.0000000000000003E-5</v>
      </c>
      <c r="T310" s="311" t="str">
        <f t="shared" si="3"/>
        <v/>
      </c>
      <c r="U310" s="311" t="str">
        <f t="shared" si="3"/>
        <v/>
      </c>
      <c r="V310" s="311">
        <f t="shared" si="3"/>
        <v>4.0000000000000003E-5</v>
      </c>
      <c r="W310" s="311" t="str">
        <f t="shared" si="4"/>
        <v/>
      </c>
      <c r="X310" s="311" t="str">
        <f t="shared" si="4"/>
        <v/>
      </c>
      <c r="Y310" s="311" t="str">
        <f t="shared" si="4"/>
        <v/>
      </c>
      <c r="Z310" s="311" t="str">
        <f t="shared" si="4"/>
        <v/>
      </c>
      <c r="AA310" s="311" t="str">
        <f t="shared" si="4"/>
        <v/>
      </c>
      <c r="AB310" s="311" t="str">
        <f t="shared" si="4"/>
        <v/>
      </c>
      <c r="AC310" s="311" t="str">
        <f t="shared" si="4"/>
        <v/>
      </c>
      <c r="AD310" s="311" t="str">
        <f t="shared" si="4"/>
        <v/>
      </c>
      <c r="AE310" s="311" t="str">
        <f t="shared" si="4"/>
        <v/>
      </c>
      <c r="AF310" s="311" t="str">
        <f t="shared" si="4"/>
        <v/>
      </c>
      <c r="AG310" s="311" t="str">
        <f t="shared" si="4"/>
        <v/>
      </c>
      <c r="AH310" s="311" t="str">
        <f t="shared" si="4"/>
        <v/>
      </c>
      <c r="AI310" s="311" t="str">
        <f t="shared" si="4"/>
        <v/>
      </c>
    </row>
    <row r="311" spans="1:35" x14ac:dyDescent="0.2">
      <c r="A311" s="10">
        <v>12</v>
      </c>
      <c r="B311" s="335" t="str">
        <f t="shared" si="0"/>
        <v>Merike Lember (Võru)</v>
      </c>
      <c r="C311" s="51">
        <v>1963</v>
      </c>
      <c r="D311" s="331">
        <f t="shared" si="5"/>
        <v>0</v>
      </c>
      <c r="R311" s="3" t="str">
        <f t="shared" si="1"/>
        <v>Võru</v>
      </c>
      <c r="S311" s="311">
        <f t="shared" si="2"/>
        <v>4.0000000000000003E-5</v>
      </c>
      <c r="T311" s="311" t="str">
        <f t="shared" si="3"/>
        <v/>
      </c>
      <c r="U311" s="311" t="str">
        <f t="shared" si="3"/>
        <v/>
      </c>
      <c r="V311" s="311" t="str">
        <f t="shared" si="3"/>
        <v/>
      </c>
      <c r="W311" s="311" t="str">
        <f t="shared" si="4"/>
        <v/>
      </c>
      <c r="X311" s="311" t="str">
        <f t="shared" si="4"/>
        <v/>
      </c>
      <c r="Y311" s="311" t="str">
        <f t="shared" si="4"/>
        <v/>
      </c>
      <c r="Z311" s="311" t="str">
        <f t="shared" si="4"/>
        <v/>
      </c>
      <c r="AA311" s="311" t="str">
        <f t="shared" si="4"/>
        <v/>
      </c>
      <c r="AB311" s="311" t="str">
        <f t="shared" si="4"/>
        <v/>
      </c>
      <c r="AC311" s="311" t="str">
        <f t="shared" si="4"/>
        <v/>
      </c>
      <c r="AD311" s="311" t="str">
        <f t="shared" si="4"/>
        <v/>
      </c>
      <c r="AE311" s="311" t="str">
        <f t="shared" si="4"/>
        <v/>
      </c>
      <c r="AF311" s="311" t="str">
        <f t="shared" si="4"/>
        <v/>
      </c>
      <c r="AG311" s="311" t="str">
        <f t="shared" si="4"/>
        <v/>
      </c>
      <c r="AH311" s="311">
        <f t="shared" si="4"/>
        <v>4.0000000000000003E-5</v>
      </c>
      <c r="AI311" s="311" t="str">
        <f t="shared" si="4"/>
        <v/>
      </c>
    </row>
  </sheetData>
  <sortState ref="B158:C167">
    <sortCondition ref="B86"/>
  </sortState>
  <conditionalFormatting sqref="C15:H20 C102:F116 C119:F125 C128:F134">
    <cfRule type="cellIs" dxfId="24" priority="13" stopIfTrue="1" operator="equal">
      <formula>13</formula>
    </cfRule>
  </conditionalFormatting>
  <conditionalFormatting sqref="C28:I28">
    <cfRule type="cellIs" dxfId="23" priority="11" stopIfTrue="1" operator="equal">
      <formula>13</formula>
    </cfRule>
  </conditionalFormatting>
  <conditionalFormatting sqref="C102:G116 C119:G125 C128:G130">
    <cfRule type="cellIs" dxfId="22" priority="9" operator="equal">
      <formula>13</formula>
    </cfRule>
  </conditionalFormatting>
  <conditionalFormatting sqref="C137:F143">
    <cfRule type="cellIs" dxfId="21" priority="8" stopIfTrue="1" operator="equal">
      <formula>13</formula>
    </cfRule>
  </conditionalFormatting>
  <conditionalFormatting sqref="C137:G139">
    <cfRule type="cellIs" dxfId="20" priority="7" operator="equal">
      <formula>13</formula>
    </cfRule>
  </conditionalFormatting>
  <conditionalFormatting sqref="C146:F151">
    <cfRule type="cellIs" dxfId="19" priority="6" stopIfTrue="1" operator="equal">
      <formula>13</formula>
    </cfRule>
  </conditionalFormatting>
  <conditionalFormatting sqref="C146:G148">
    <cfRule type="cellIs" dxfId="18" priority="5" operator="equal">
      <formula>13</formula>
    </cfRule>
  </conditionalFormatting>
  <conditionalFormatting sqref="C7:H12">
    <cfRule type="cellIs" dxfId="17" priority="4" stopIfTrue="1" operator="equal">
      <formula>13</formula>
    </cfRule>
  </conditionalFormatting>
  <conditionalFormatting sqref="B300:B311">
    <cfRule type="containsText" dxfId="16" priority="2" operator="containsText" text="I-Viru">
      <formula>NOT(ISERROR(SEARCH("I-Viru",B300)))</formula>
    </cfRule>
  </conditionalFormatting>
  <conditionalFormatting sqref="D300:D311">
    <cfRule type="containsText" dxfId="15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01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20" customWidth="1"/>
    <col min="2" max="2" width="26.42578125" style="20" customWidth="1"/>
    <col min="3" max="3" width="6.28515625" style="20" bestFit="1" customWidth="1"/>
    <col min="4" max="9" width="6.28515625" style="20" customWidth="1"/>
    <col min="10" max="17" width="9.140625" style="20"/>
    <col min="18" max="18" width="9.140625" style="20" hidden="1" customWidth="1"/>
    <col min="19" max="19" width="9.5703125" style="20" hidden="1" customWidth="1"/>
    <col min="20" max="30" width="9.140625" style="20" hidden="1" customWidth="1"/>
    <col min="31" max="31" width="9.5703125" style="20" hidden="1" customWidth="1"/>
    <col min="32" max="35" width="9.140625" style="20" hidden="1" customWidth="1"/>
    <col min="36" max="16384" width="9.140625" style="20"/>
  </cols>
  <sheetData>
    <row r="1" spans="1:36" x14ac:dyDescent="0.2">
      <c r="A1" s="54" t="str">
        <f>Võistkondlik!B1</f>
        <v>ESVL INDIVIDUAAL-VÕISTKONDLIKUD MEISTRIVÕISTLUSED PETANGIS 2012</v>
      </c>
      <c r="B1" s="55"/>
      <c r="C1" s="55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55"/>
    </row>
    <row r="2" spans="1:36" x14ac:dyDescent="0.2">
      <c r="A2" s="47" t="str">
        <f>Võistkondlik!B2</f>
        <v>Toimumisaeg: L, 26.05.2012 kell 11:00</v>
      </c>
      <c r="B2" s="55"/>
      <c r="C2" s="55"/>
      <c r="E2" s="47"/>
    </row>
    <row r="3" spans="1:36" x14ac:dyDescent="0.2">
      <c r="A3" s="47" t="str">
        <f>Võistkondlik!B3</f>
        <v>Toimumiskoht: Ida-Virumaa, Kohtla-Nõmme</v>
      </c>
      <c r="B3" s="55"/>
      <c r="C3" s="55"/>
    </row>
    <row r="4" spans="1:36" x14ac:dyDescent="0.2">
      <c r="A4" s="56" t="s">
        <v>60</v>
      </c>
      <c r="B4" s="55"/>
      <c r="R4" s="48"/>
      <c r="S4" s="48"/>
      <c r="T4" s="48"/>
    </row>
    <row r="5" spans="1:36" x14ac:dyDescent="0.2"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/>
      <c r="B6" s="44"/>
      <c r="C6" s="100">
        <v>1</v>
      </c>
      <c r="D6" s="100">
        <v>2</v>
      </c>
      <c r="E6" s="100">
        <v>3</v>
      </c>
      <c r="F6" s="100">
        <v>4</v>
      </c>
      <c r="G6" s="100">
        <v>5</v>
      </c>
      <c r="H6" s="100" t="s">
        <v>1</v>
      </c>
      <c r="I6" s="100" t="s">
        <v>2</v>
      </c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50" t="s">
        <v>166</v>
      </c>
      <c r="C7" s="82">
        <v>8</v>
      </c>
      <c r="D7" s="82">
        <v>11</v>
      </c>
      <c r="E7" s="82">
        <v>13</v>
      </c>
      <c r="F7" s="82">
        <v>13</v>
      </c>
      <c r="G7" s="82">
        <v>13</v>
      </c>
      <c r="H7" s="83" t="s">
        <v>53</v>
      </c>
      <c r="I7" s="76">
        <v>1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102" t="s">
        <v>167</v>
      </c>
      <c r="C8" s="82">
        <v>13</v>
      </c>
      <c r="D8" s="82">
        <v>13</v>
      </c>
      <c r="E8" s="82">
        <v>12</v>
      </c>
      <c r="F8" s="82">
        <v>4</v>
      </c>
      <c r="G8" s="82">
        <v>10</v>
      </c>
      <c r="H8" s="77" t="s">
        <v>16</v>
      </c>
      <c r="I8" s="76">
        <v>2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hidden="1" x14ac:dyDescent="0.2"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hidden="1" x14ac:dyDescent="0.2">
      <c r="B10" s="48"/>
      <c r="C10" s="48"/>
      <c r="D10" s="48"/>
      <c r="E10" s="48"/>
      <c r="F10" s="48"/>
      <c r="G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hidden="1" x14ac:dyDescent="0.2">
      <c r="A11" s="21"/>
      <c r="B11" s="48"/>
      <c r="C11" s="48"/>
      <c r="D11" s="84"/>
      <c r="E11" s="84"/>
      <c r="F11" s="48"/>
      <c r="G11" s="21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hidden="1" x14ac:dyDescent="0.2">
      <c r="E12" s="48"/>
      <c r="F12" s="48"/>
      <c r="G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hidden="1" x14ac:dyDescent="0.2">
      <c r="E13" s="48"/>
      <c r="F13" s="48"/>
      <c r="G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hidden="1" x14ac:dyDescent="0.2">
      <c r="E14" s="48"/>
      <c r="F14" s="48"/>
      <c r="G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hidden="1" x14ac:dyDescent="0.2">
      <c r="A15" s="21"/>
      <c r="G15" s="27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hidden="1" x14ac:dyDescent="0.2"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8:35" hidden="1" x14ac:dyDescent="0.2"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8:35" hidden="1" x14ac:dyDescent="0.2"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8:35" hidden="1" x14ac:dyDescent="0.2"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8:35" hidden="1" x14ac:dyDescent="0.2"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8:35" hidden="1" x14ac:dyDescent="0.2"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8:35" hidden="1" x14ac:dyDescent="0.2"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8:35" hidden="1" x14ac:dyDescent="0.2"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8:35" hidden="1" x14ac:dyDescent="0.2"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8:35" hidden="1" x14ac:dyDescent="0.2"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8:35" hidden="1" x14ac:dyDescent="0.2"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8:35" hidden="1" x14ac:dyDescent="0.2"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8:35" hidden="1" x14ac:dyDescent="0.2"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8:35" hidden="1" x14ac:dyDescent="0.2"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8:35" hidden="1" x14ac:dyDescent="0.2"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8:35" hidden="1" x14ac:dyDescent="0.2"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8:35" hidden="1" x14ac:dyDescent="0.2"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8:35" hidden="1" x14ac:dyDescent="0.2"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8:35" hidden="1" x14ac:dyDescent="0.2"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8:35" hidden="1" x14ac:dyDescent="0.2"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8:35" hidden="1" x14ac:dyDescent="0.2"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8:35" hidden="1" x14ac:dyDescent="0.2"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8:35" hidden="1" x14ac:dyDescent="0.2"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8:35" hidden="1" x14ac:dyDescent="0.2"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8:35" hidden="1" x14ac:dyDescent="0.2"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8:35" hidden="1" x14ac:dyDescent="0.2"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8:35" hidden="1" x14ac:dyDescent="0.2"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8:35" hidden="1" x14ac:dyDescent="0.2"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8:35" hidden="1" x14ac:dyDescent="0.2"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8:35" hidden="1" x14ac:dyDescent="0.2"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8:35" hidden="1" x14ac:dyDescent="0.2"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8:35" hidden="1" x14ac:dyDescent="0.2"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8:35" hidden="1" x14ac:dyDescent="0.2"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8:35" hidden="1" x14ac:dyDescent="0.2"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8:35" hidden="1" x14ac:dyDescent="0.2"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8:35" hidden="1" x14ac:dyDescent="0.2"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8:35" hidden="1" x14ac:dyDescent="0.2"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8:35" hidden="1" x14ac:dyDescent="0.2"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8:35" hidden="1" x14ac:dyDescent="0.2"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8:35" hidden="1" x14ac:dyDescent="0.2"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8:35" hidden="1" x14ac:dyDescent="0.2"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8:35" hidden="1" x14ac:dyDescent="0.2"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8:35" hidden="1" x14ac:dyDescent="0.2"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8:35" hidden="1" x14ac:dyDescent="0.2"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8:35" hidden="1" x14ac:dyDescent="0.2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8:35" hidden="1" x14ac:dyDescent="0.2"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8:35" hidden="1" x14ac:dyDescent="0.2"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8:35" hidden="1" x14ac:dyDescent="0.2"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8:35" hidden="1" x14ac:dyDescent="0.2"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8:35" hidden="1" x14ac:dyDescent="0.2"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8:35" hidden="1" x14ac:dyDescent="0.2"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8:35" hidden="1" x14ac:dyDescent="0.2"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8:35" hidden="1" x14ac:dyDescent="0.2"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8:35" hidden="1" x14ac:dyDescent="0.2"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8:35" hidden="1" x14ac:dyDescent="0.2"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8:35" hidden="1" x14ac:dyDescent="0.2"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8:35" hidden="1" x14ac:dyDescent="0.2"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8:35" hidden="1" x14ac:dyDescent="0.2"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8:35" hidden="1" x14ac:dyDescent="0.2"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8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8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8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8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8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8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211</v>
      </c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ht="13.5" thickBot="1" x14ac:dyDescent="0.25">
      <c r="H102" s="48" t="str">
        <f>IFERROR(INDEX(B$1:B$100,MATCH(VALUE(LEFT(H103,1)),I$1:I$100,0)),"")</f>
        <v>Jelena Brakina (Tartu)</v>
      </c>
      <c r="I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H103" s="42" t="s">
        <v>73</v>
      </c>
      <c r="I103" s="90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H104" s="48"/>
      <c r="I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H105" s="48" t="str">
        <f>IFERROR(INDEX(B$1:B$100,MATCH(VALUE(LEFT(H106,1)),I$1:I$100,0)),"")</f>
        <v>Endla Antsve (Lääne)</v>
      </c>
      <c r="I105" s="94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H106" s="42" t="s">
        <v>74</v>
      </c>
      <c r="I106" s="84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hidden="1" x14ac:dyDescent="0.2"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idden="1" x14ac:dyDescent="0.2"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hidden="1" x14ac:dyDescent="0.2"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hidden="1" x14ac:dyDescent="0.2"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idden="1" x14ac:dyDescent="0.2"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hidden="1" x14ac:dyDescent="0.2"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8:35" hidden="1" x14ac:dyDescent="0.2"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8:35" hidden="1" x14ac:dyDescent="0.2"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8:35" hidden="1" x14ac:dyDescent="0.2"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8:35" hidden="1" x14ac:dyDescent="0.2"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8:35" hidden="1" x14ac:dyDescent="0.2"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8:35" hidden="1" x14ac:dyDescent="0.2"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8:35" hidden="1" x14ac:dyDescent="0.2"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8:35" hidden="1" x14ac:dyDescent="0.2"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8:35" hidden="1" x14ac:dyDescent="0.2"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8:35" hidden="1" x14ac:dyDescent="0.2"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8:35" hidden="1" x14ac:dyDescent="0.2"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8:35" hidden="1" x14ac:dyDescent="0.2"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8:35" hidden="1" x14ac:dyDescent="0.2"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8:35" hidden="1" x14ac:dyDescent="0.2"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8:35" hidden="1" x14ac:dyDescent="0.2"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8:35" hidden="1" x14ac:dyDescent="0.2"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8:35" hidden="1" x14ac:dyDescent="0.2"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8:35" hidden="1" x14ac:dyDescent="0.2"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8:35" hidden="1" x14ac:dyDescent="0.2"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8:35" hidden="1" x14ac:dyDescent="0.2"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8:35" hidden="1" x14ac:dyDescent="0.2"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8:35" hidden="1" x14ac:dyDescent="0.2"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8:35" hidden="1" x14ac:dyDescent="0.2"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8:35" hidden="1" x14ac:dyDescent="0.2"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8:35" hidden="1" x14ac:dyDescent="0.2"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8:35" hidden="1" x14ac:dyDescent="0.2"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8:35" hidden="1" x14ac:dyDescent="0.2"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8:35" hidden="1" x14ac:dyDescent="0.2"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8:35" hidden="1" x14ac:dyDescent="0.2"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8:35" hidden="1" x14ac:dyDescent="0.2"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8:35" hidden="1" x14ac:dyDescent="0.2"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8:35" hidden="1" x14ac:dyDescent="0.2"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8:35" hidden="1" x14ac:dyDescent="0.2"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8:35" hidden="1" x14ac:dyDescent="0.2"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8:35" hidden="1" x14ac:dyDescent="0.2"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8:35" hidden="1" x14ac:dyDescent="0.2"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8:35" hidden="1" x14ac:dyDescent="0.2"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8:35" hidden="1" x14ac:dyDescent="0.2"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8:35" hidden="1" x14ac:dyDescent="0.2"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8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8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8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8:35" hidden="1" x14ac:dyDescent="0.2"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8:35" hidden="1" x14ac:dyDescent="0.2"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8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8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8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8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10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3.0000000000000001E-5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>IFERROR(INDEX(H$100:H$300,MATCH(A300&amp;". koht",H$101:H$301,0)),"")</f>
        <v>Jelena Brakina (Tartu)</v>
      </c>
      <c r="C300" s="51">
        <v>1950</v>
      </c>
      <c r="D300" s="331">
        <f>IF(10+1-A300&gt;0,10+1-A300,0)</f>
        <v>10</v>
      </c>
      <c r="R300" s="3" t="str">
        <f t="shared" ref="R300:R301" si="0">IFERROR(MID(B300,FIND("(",B300)+1,FIND(")",B300)-FIND("(",B300)-1),"")</f>
        <v>Tartu</v>
      </c>
      <c r="S300" s="311">
        <f t="shared" ref="S300:S301" si="1">D300+S$299</f>
        <v>10.000030000000001</v>
      </c>
      <c r="T300" s="311" t="str">
        <f t="shared" ref="T300:AI301" si="2">IF($R300=T$299,$S300,"")</f>
        <v/>
      </c>
      <c r="U300" s="311" t="str">
        <f t="shared" si="2"/>
        <v/>
      </c>
      <c r="V300" s="311" t="str">
        <f>IF($R300=V$299,$S300,"")</f>
        <v/>
      </c>
      <c r="W300" s="311" t="str">
        <f t="shared" ref="W300:AI301" si="3">IF($R300=W$299,$S300,"")</f>
        <v/>
      </c>
      <c r="X300" s="311" t="str">
        <f t="shared" si="3"/>
        <v/>
      </c>
      <c r="Y300" s="311" t="str">
        <f t="shared" si="3"/>
        <v/>
      </c>
      <c r="Z300" s="311" t="str">
        <f t="shared" si="3"/>
        <v/>
      </c>
      <c r="AA300" s="311" t="str">
        <f t="shared" si="3"/>
        <v/>
      </c>
      <c r="AB300" s="311" t="str">
        <f t="shared" si="3"/>
        <v/>
      </c>
      <c r="AC300" s="311" t="str">
        <f t="shared" si="3"/>
        <v/>
      </c>
      <c r="AD300" s="311" t="str">
        <f t="shared" si="3"/>
        <v/>
      </c>
      <c r="AE300" s="311">
        <f t="shared" si="3"/>
        <v>10.000030000000001</v>
      </c>
      <c r="AF300" s="311" t="str">
        <f t="shared" si="3"/>
        <v/>
      </c>
      <c r="AG300" s="311" t="str">
        <f t="shared" si="3"/>
        <v/>
      </c>
      <c r="AH300" s="311" t="str">
        <f t="shared" si="3"/>
        <v/>
      </c>
      <c r="AI300" s="311" t="str">
        <f t="shared" si="3"/>
        <v/>
      </c>
    </row>
    <row r="301" spans="1:35" x14ac:dyDescent="0.2">
      <c r="A301" s="10">
        <v>2</v>
      </c>
      <c r="B301" s="333" t="str">
        <f>IFERROR(INDEX(H$100:H$300,MATCH(A301&amp;". koht",H$101:H$301,0)),"")</f>
        <v>Endla Antsve (Lääne)</v>
      </c>
      <c r="C301" s="4">
        <v>1951</v>
      </c>
      <c r="D301" s="331">
        <f>IF(10+1-A301&gt;0,10+1-A301,0)</f>
        <v>9</v>
      </c>
      <c r="R301" s="3" t="str">
        <f t="shared" si="0"/>
        <v>Lääne</v>
      </c>
      <c r="S301" s="311">
        <f t="shared" si="1"/>
        <v>9.0000300000000006</v>
      </c>
      <c r="T301" s="311" t="str">
        <f t="shared" si="2"/>
        <v/>
      </c>
      <c r="U301" s="311" t="str">
        <f t="shared" si="2"/>
        <v/>
      </c>
      <c r="V301" s="311" t="str">
        <f t="shared" si="2"/>
        <v/>
      </c>
      <c r="W301" s="311" t="str">
        <f t="shared" si="2"/>
        <v/>
      </c>
      <c r="X301" s="311" t="str">
        <f t="shared" si="2"/>
        <v/>
      </c>
      <c r="Y301" s="311">
        <f t="shared" si="3"/>
        <v>9.0000300000000006</v>
      </c>
      <c r="Z301" s="311" t="str">
        <f t="shared" si="2"/>
        <v/>
      </c>
      <c r="AA301" s="311" t="str">
        <f t="shared" si="2"/>
        <v/>
      </c>
      <c r="AB301" s="311" t="str">
        <f t="shared" si="2"/>
        <v/>
      </c>
      <c r="AC301" s="311" t="str">
        <f t="shared" si="2"/>
        <v/>
      </c>
      <c r="AD301" s="311" t="str">
        <f t="shared" si="2"/>
        <v/>
      </c>
      <c r="AE301" s="311" t="str">
        <f t="shared" si="2"/>
        <v/>
      </c>
      <c r="AF301" s="311" t="str">
        <f t="shared" si="2"/>
        <v/>
      </c>
      <c r="AG301" s="311" t="str">
        <f t="shared" si="2"/>
        <v/>
      </c>
      <c r="AH301" s="311" t="str">
        <f t="shared" si="2"/>
        <v/>
      </c>
      <c r="AI301" s="311" t="str">
        <f t="shared" si="2"/>
        <v/>
      </c>
    </row>
  </sheetData>
  <conditionalFormatting sqref="C10:G10 C7:G8">
    <cfRule type="cellIs" dxfId="14" priority="6" operator="equal">
      <formula>13</formula>
    </cfRule>
  </conditionalFormatting>
  <conditionalFormatting sqref="C11:F11">
    <cfRule type="cellIs" dxfId="13" priority="7" stopIfTrue="1" operator="equal">
      <formula>13</formula>
    </cfRule>
  </conditionalFormatting>
  <conditionalFormatting sqref="H102:H106">
    <cfRule type="cellIs" dxfId="12" priority="4" operator="equal">
      <formula>13</formula>
    </cfRule>
  </conditionalFormatting>
  <conditionalFormatting sqref="B300:B301">
    <cfRule type="containsText" dxfId="11" priority="2" operator="containsText" text="I-Viru">
      <formula>NOT(ISERROR(SEARCH("I-Viru",B300)))</formula>
    </cfRule>
  </conditionalFormatting>
  <conditionalFormatting sqref="D300:D301">
    <cfRule type="containsText" dxfId="10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05"/>
  <sheetViews>
    <sheetView showGridLines="0" showRowColHeaders="0" zoomScaleNormal="100" workbookViewId="0">
      <pane ySplit="4" topLeftCell="A5" activePane="bottomLeft" state="frozen"/>
      <selection pane="bottomLeft" activeCell="J1" sqref="J1"/>
    </sheetView>
  </sheetViews>
  <sheetFormatPr defaultRowHeight="12.75" x14ac:dyDescent="0.2"/>
  <cols>
    <col min="1" max="1" width="3.28515625" style="20" customWidth="1"/>
    <col min="2" max="2" width="26.42578125" style="20" customWidth="1"/>
    <col min="3" max="3" width="6.28515625" style="20" bestFit="1" customWidth="1"/>
    <col min="4" max="10" width="6.28515625" style="20" customWidth="1"/>
    <col min="11" max="11" width="4.7109375" style="20" customWidth="1"/>
    <col min="12" max="17" width="9.140625" style="20"/>
    <col min="18" max="18" width="9.140625" style="20" hidden="1" customWidth="1"/>
    <col min="19" max="19" width="9.5703125" style="20" hidden="1" customWidth="1"/>
    <col min="20" max="33" width="9.140625" style="20" hidden="1" customWidth="1"/>
    <col min="34" max="34" width="9.5703125" style="20" hidden="1" customWidth="1"/>
    <col min="35" max="35" width="9.140625" style="20" hidden="1" customWidth="1"/>
    <col min="36" max="16384" width="9.140625" style="20"/>
  </cols>
  <sheetData>
    <row r="1" spans="1:36" x14ac:dyDescent="0.2">
      <c r="A1" s="54" t="str">
        <f>Võistkondlik!B1</f>
        <v>ESVL INDIVIDUAAL-VÕISTKONDLIKUD MEISTRIVÕISTLUSED PETANGIS 2012</v>
      </c>
      <c r="B1" s="55"/>
      <c r="C1" s="55"/>
      <c r="E1" s="47"/>
      <c r="R1" s="306" t="s">
        <v>132</v>
      </c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55"/>
    </row>
    <row r="2" spans="1:36" x14ac:dyDescent="0.2">
      <c r="A2" s="47" t="str">
        <f>Võistkondlik!B2</f>
        <v>Toimumisaeg: L, 26.05.2012 kell 11:00</v>
      </c>
      <c r="B2" s="55"/>
      <c r="C2" s="55"/>
      <c r="E2" s="47"/>
    </row>
    <row r="3" spans="1:36" x14ac:dyDescent="0.2">
      <c r="A3" s="47" t="str">
        <f>Võistkondlik!B3</f>
        <v>Toimumiskoht: Ida-Virumaa, Kohtla-Nõmme</v>
      </c>
      <c r="B3" s="55"/>
      <c r="C3" s="55"/>
      <c r="E3" s="47"/>
    </row>
    <row r="4" spans="1:36" x14ac:dyDescent="0.2">
      <c r="A4" s="56" t="s">
        <v>61</v>
      </c>
      <c r="R4" s="48"/>
      <c r="S4" s="48"/>
      <c r="T4" s="48"/>
    </row>
    <row r="5" spans="1:36" x14ac:dyDescent="0.2"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6" x14ac:dyDescent="0.2">
      <c r="A6" s="44"/>
      <c r="B6" s="44"/>
      <c r="C6" s="100">
        <v>1</v>
      </c>
      <c r="D6" s="100">
        <v>2</v>
      </c>
      <c r="E6" s="100">
        <v>3</v>
      </c>
      <c r="F6" s="100">
        <v>4</v>
      </c>
      <c r="G6" s="100">
        <v>5</v>
      </c>
      <c r="H6" s="49">
        <v>6</v>
      </c>
      <c r="I6" s="100" t="s">
        <v>1</v>
      </c>
      <c r="J6" s="100" t="s">
        <v>2</v>
      </c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6" x14ac:dyDescent="0.2">
      <c r="A7" s="44">
        <v>1</v>
      </c>
      <c r="B7" s="102" t="s">
        <v>168</v>
      </c>
      <c r="C7" s="45"/>
      <c r="D7" s="23">
        <v>13</v>
      </c>
      <c r="E7" s="23">
        <v>8</v>
      </c>
      <c r="F7" s="23">
        <v>13</v>
      </c>
      <c r="G7" s="23">
        <v>13</v>
      </c>
      <c r="H7" s="67">
        <v>13</v>
      </c>
      <c r="I7" s="83" t="s">
        <v>52</v>
      </c>
      <c r="J7" s="76">
        <v>1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6" x14ac:dyDescent="0.2">
      <c r="A8" s="44">
        <v>2</v>
      </c>
      <c r="B8" s="44" t="s">
        <v>196</v>
      </c>
      <c r="C8" s="23">
        <v>2</v>
      </c>
      <c r="D8" s="45"/>
      <c r="E8" s="23">
        <v>8</v>
      </c>
      <c r="F8" s="23">
        <v>0</v>
      </c>
      <c r="G8" s="23">
        <v>13</v>
      </c>
      <c r="H8" s="67">
        <v>7</v>
      </c>
      <c r="I8" s="83" t="s">
        <v>17</v>
      </c>
      <c r="J8" s="76">
        <v>6</v>
      </c>
      <c r="L8" s="98"/>
      <c r="M8" s="9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6" x14ac:dyDescent="0.2">
      <c r="A9" s="44">
        <v>3</v>
      </c>
      <c r="B9" s="148" t="s">
        <v>169</v>
      </c>
      <c r="C9" s="23">
        <v>13</v>
      </c>
      <c r="D9" s="23">
        <v>13</v>
      </c>
      <c r="E9" s="45"/>
      <c r="F9" s="23">
        <v>6</v>
      </c>
      <c r="G9" s="23">
        <v>13</v>
      </c>
      <c r="H9" s="115">
        <v>10</v>
      </c>
      <c r="I9" s="86" t="s">
        <v>53</v>
      </c>
      <c r="J9" s="76">
        <v>3</v>
      </c>
      <c r="K9" s="328" t="s">
        <v>70</v>
      </c>
      <c r="L9" s="17"/>
      <c r="M9" s="9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6" x14ac:dyDescent="0.2">
      <c r="A10" s="44">
        <v>4</v>
      </c>
      <c r="B10" s="62" t="s">
        <v>170</v>
      </c>
      <c r="C10" s="23">
        <v>12</v>
      </c>
      <c r="D10" s="23">
        <v>13</v>
      </c>
      <c r="E10" s="23">
        <v>13</v>
      </c>
      <c r="F10" s="45"/>
      <c r="G10" s="263">
        <v>8</v>
      </c>
      <c r="H10" s="67">
        <v>12</v>
      </c>
      <c r="I10" s="262" t="s">
        <v>16</v>
      </c>
      <c r="J10" s="82">
        <v>5</v>
      </c>
      <c r="K10" s="329" t="s">
        <v>70</v>
      </c>
      <c r="L10" s="17"/>
      <c r="M10" s="9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6" x14ac:dyDescent="0.2">
      <c r="A11" s="44">
        <v>5</v>
      </c>
      <c r="B11" s="50" t="s">
        <v>171</v>
      </c>
      <c r="C11" s="46">
        <v>11</v>
      </c>
      <c r="D11" s="23">
        <v>10</v>
      </c>
      <c r="E11" s="23">
        <v>12</v>
      </c>
      <c r="F11" s="263">
        <v>13</v>
      </c>
      <c r="G11" s="45"/>
      <c r="H11" s="67">
        <v>13</v>
      </c>
      <c r="I11" s="262" t="s">
        <v>16</v>
      </c>
      <c r="J11" s="76">
        <v>4</v>
      </c>
      <c r="K11" s="329" t="s">
        <v>71</v>
      </c>
      <c r="L11" s="17"/>
      <c r="M11" s="9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6" x14ac:dyDescent="0.2">
      <c r="A12" s="44">
        <v>6</v>
      </c>
      <c r="B12" s="50" t="s">
        <v>172</v>
      </c>
      <c r="C12" s="46">
        <v>8</v>
      </c>
      <c r="D12" s="23">
        <v>13</v>
      </c>
      <c r="E12" s="1">
        <v>13</v>
      </c>
      <c r="F12" s="23">
        <v>13</v>
      </c>
      <c r="G12" s="67">
        <v>4</v>
      </c>
      <c r="H12" s="45"/>
      <c r="I12" s="86" t="s">
        <v>53</v>
      </c>
      <c r="J12" s="51">
        <v>2</v>
      </c>
      <c r="K12" s="328" t="s">
        <v>71</v>
      </c>
      <c r="L12" s="149"/>
      <c r="M12" s="9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6" x14ac:dyDescent="0.2">
      <c r="L13" s="17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6" x14ac:dyDescent="0.2">
      <c r="B14" s="53" t="s">
        <v>3</v>
      </c>
      <c r="C14" s="16" t="s">
        <v>54</v>
      </c>
      <c r="D14" s="16" t="s">
        <v>10</v>
      </c>
      <c r="E14" s="16" t="s">
        <v>11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6" x14ac:dyDescent="0.2">
      <c r="B15" s="53" t="s">
        <v>6</v>
      </c>
      <c r="C15" s="16" t="s">
        <v>4</v>
      </c>
      <c r="D15" s="16" t="s">
        <v>5</v>
      </c>
      <c r="E15" s="16" t="s">
        <v>56</v>
      </c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6" x14ac:dyDescent="0.2">
      <c r="B16" s="53" t="s">
        <v>9</v>
      </c>
      <c r="C16" s="16" t="s">
        <v>17</v>
      </c>
      <c r="D16" s="16" t="s">
        <v>16</v>
      </c>
      <c r="E16" s="16" t="s">
        <v>58</v>
      </c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2">
      <c r="B17" s="53" t="s">
        <v>12</v>
      </c>
      <c r="C17" s="16" t="s">
        <v>7</v>
      </c>
      <c r="D17" s="16" t="s">
        <v>55</v>
      </c>
      <c r="E17" s="16" t="s">
        <v>8</v>
      </c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x14ac:dyDescent="0.2">
      <c r="B18" s="53" t="s">
        <v>15</v>
      </c>
      <c r="C18" s="282" t="s">
        <v>18</v>
      </c>
      <c r="D18" s="16" t="s">
        <v>14</v>
      </c>
      <c r="E18" s="16" t="s">
        <v>57</v>
      </c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hidden="1" x14ac:dyDescent="0.2"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hidden="1" x14ac:dyDescent="0.2">
      <c r="A20" s="21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hidden="1" x14ac:dyDescent="0.2"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hidden="1" x14ac:dyDescent="0.2"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hidden="1" x14ac:dyDescent="0.2"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hidden="1" x14ac:dyDescent="0.2"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hidden="1" x14ac:dyDescent="0.2"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hidden="1" x14ac:dyDescent="0.2"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hidden="1" x14ac:dyDescent="0.2"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hidden="1" x14ac:dyDescent="0.2"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hidden="1" x14ac:dyDescent="0.2"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hidden="1" x14ac:dyDescent="0.2"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hidden="1" x14ac:dyDescent="0.2"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hidden="1" x14ac:dyDescent="0.2"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8:35" hidden="1" x14ac:dyDescent="0.2"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8:35" hidden="1" x14ac:dyDescent="0.2"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8:35" hidden="1" x14ac:dyDescent="0.2"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8:35" hidden="1" x14ac:dyDescent="0.2"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8:35" hidden="1" x14ac:dyDescent="0.2"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8:35" hidden="1" x14ac:dyDescent="0.2"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8:35" hidden="1" x14ac:dyDescent="0.2"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8:35" hidden="1" x14ac:dyDescent="0.2"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8:35" hidden="1" x14ac:dyDescent="0.2"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8:35" hidden="1" x14ac:dyDescent="0.2"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8:35" hidden="1" x14ac:dyDescent="0.2"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8:35" hidden="1" x14ac:dyDescent="0.2"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8:35" hidden="1" x14ac:dyDescent="0.2"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8:35" hidden="1" x14ac:dyDescent="0.2"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8:35" hidden="1" x14ac:dyDescent="0.2"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8:35" hidden="1" x14ac:dyDescent="0.2"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8:35" hidden="1" x14ac:dyDescent="0.2"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8:35" hidden="1" x14ac:dyDescent="0.2"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8:35" hidden="1" x14ac:dyDescent="0.2"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8:35" hidden="1" x14ac:dyDescent="0.2"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8:35" hidden="1" x14ac:dyDescent="0.2"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8:35" hidden="1" x14ac:dyDescent="0.2"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8:35" hidden="1" x14ac:dyDescent="0.2"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8:35" hidden="1" x14ac:dyDescent="0.2"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8:35" hidden="1" x14ac:dyDescent="0.2"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8:35" hidden="1" x14ac:dyDescent="0.2"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8:35" hidden="1" x14ac:dyDescent="0.2"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8:35" hidden="1" x14ac:dyDescent="0.2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8:35" hidden="1" x14ac:dyDescent="0.2"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8:35" hidden="1" x14ac:dyDescent="0.2"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8:35" hidden="1" x14ac:dyDescent="0.2"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8:35" hidden="1" x14ac:dyDescent="0.2"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8:35" hidden="1" x14ac:dyDescent="0.2"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8:35" hidden="1" x14ac:dyDescent="0.2"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8:35" hidden="1" x14ac:dyDescent="0.2"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8:35" hidden="1" x14ac:dyDescent="0.2"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8:35" hidden="1" x14ac:dyDescent="0.2"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8:35" hidden="1" x14ac:dyDescent="0.2"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8:35" hidden="1" x14ac:dyDescent="0.2"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8:35" hidden="1" x14ac:dyDescent="0.2"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8:35" hidden="1" x14ac:dyDescent="0.2"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8:35" hidden="1" x14ac:dyDescent="0.2"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8:35" hidden="1" x14ac:dyDescent="0.2"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8:35" hidden="1" x14ac:dyDescent="0.2"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8:35" hidden="1" x14ac:dyDescent="0.2"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8:35" hidden="1" x14ac:dyDescent="0.2"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8:35" hidden="1" x14ac:dyDescent="0.2"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8:35" hidden="1" x14ac:dyDescent="0.2"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8:35" hidden="1" x14ac:dyDescent="0.2"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8:35" hidden="1" x14ac:dyDescent="0.2"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8:35" hidden="1" x14ac:dyDescent="0.2"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8:35" hidden="1" x14ac:dyDescent="0.2"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8:35" hidden="1" x14ac:dyDescent="0.2"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8:35" hidden="1" x14ac:dyDescent="0.2"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8:35" hidden="1" x14ac:dyDescent="0.2"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8:35" hidden="1" x14ac:dyDescent="0.2"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8:35" hidden="1" x14ac:dyDescent="0.2"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8:35" hidden="1" x14ac:dyDescent="0.2"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8:35" hidden="1" x14ac:dyDescent="0.2"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8:35" hidden="1" x14ac:dyDescent="0.2"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8:35" hidden="1" x14ac:dyDescent="0.2"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8:35" hidden="1" x14ac:dyDescent="0.2"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8:35" hidden="1" x14ac:dyDescent="0.2"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8:35" hidden="1" x14ac:dyDescent="0.2"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hidden="1" x14ac:dyDescent="0.2"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hidden="1" x14ac:dyDescent="0.2"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2"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2">
      <c r="A100" s="118" t="s">
        <v>212</v>
      </c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2"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ht="13.5" thickBot="1" x14ac:dyDescent="0.25">
      <c r="H102" s="48" t="str">
        <f>IFERROR(INDEX(B$1:B$100,MATCH(VALUE(LEFT(H103,1)),J$1:J$100,0)),"")</f>
        <v>Arija Rimbeniece (Võru)</v>
      </c>
      <c r="I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2">
      <c r="H103" s="42" t="s">
        <v>73</v>
      </c>
      <c r="I103" s="90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2">
      <c r="H104" s="48"/>
      <c r="I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ht="13.5" thickBot="1" x14ac:dyDescent="0.25">
      <c r="H105" s="48" t="str">
        <f>IFERROR(INDEX(B$1:B$100,MATCH(VALUE(LEFT(H106,1)),J$1:J$100,0)),"")</f>
        <v>Agnes Sirkel (Tartu)</v>
      </c>
      <c r="I105" s="94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2">
      <c r="H106" s="42" t="s">
        <v>74</v>
      </c>
      <c r="I106" s="84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"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ht="13.5" thickBot="1" x14ac:dyDescent="0.25">
      <c r="H108" s="48" t="str">
        <f>IFERROR(INDEX(B$1:B$100,MATCH(VALUE(LEFT(H109,1)),J$1:J$100,0)),"")</f>
        <v>Helle Siidla (Lääne)</v>
      </c>
      <c r="I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">
      <c r="H109" s="42" t="s">
        <v>72</v>
      </c>
      <c r="I109" s="90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">
      <c r="H110" s="48"/>
      <c r="I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ht="13.5" thickBot="1" x14ac:dyDescent="0.25">
      <c r="H111" s="48" t="str">
        <f>IFERROR(INDEX(B$1:B$100,MATCH(VALUE(LEFT(H112,1)),J$1:J$100,0)),"")</f>
        <v>Vaige Ant (Jõgeva)</v>
      </c>
      <c r="I111" s="94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2">
      <c r="H112" s="42" t="s">
        <v>29</v>
      </c>
      <c r="I112" s="84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8:35" x14ac:dyDescent="0.2"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8:35" ht="13.5" thickBot="1" x14ac:dyDescent="0.25">
      <c r="H114" s="48" t="str">
        <f>IFERROR(INDEX(B$1:B$100,MATCH(VALUE(LEFT(H115,1)),J$1:J$100,0)),"")</f>
        <v>Elli Piller (Valga)</v>
      </c>
      <c r="I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8:35" x14ac:dyDescent="0.2">
      <c r="H115" s="42" t="s">
        <v>33</v>
      </c>
      <c r="I115" s="90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8:35" x14ac:dyDescent="0.2">
      <c r="H116" s="48"/>
      <c r="I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8:35" ht="13.5" thickBot="1" x14ac:dyDescent="0.25">
      <c r="H117" s="48" t="str">
        <f>IFERROR(INDEX(B$1:B$100,MATCH(VALUE(LEFT(H118,1)),J$1:J$100,0)),"")</f>
        <v>Vilma Neiland (I-Viru)</v>
      </c>
      <c r="I117" s="94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8:35" x14ac:dyDescent="0.2">
      <c r="H118" s="42" t="s">
        <v>34</v>
      </c>
      <c r="I118" s="84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8:35" hidden="1" x14ac:dyDescent="0.2"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8:35" hidden="1" x14ac:dyDescent="0.2"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8:35" hidden="1" x14ac:dyDescent="0.2"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8:35" hidden="1" x14ac:dyDescent="0.2"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8:35" hidden="1" x14ac:dyDescent="0.2"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8:35" hidden="1" x14ac:dyDescent="0.2"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8:35" hidden="1" x14ac:dyDescent="0.2"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8:35" hidden="1" x14ac:dyDescent="0.2"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8:35" hidden="1" x14ac:dyDescent="0.2"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8:35" hidden="1" x14ac:dyDescent="0.2"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8:35" hidden="1" x14ac:dyDescent="0.2"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8:35" hidden="1" x14ac:dyDescent="0.2"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8:35" hidden="1" x14ac:dyDescent="0.2"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8:35" hidden="1" x14ac:dyDescent="0.2"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8:35" hidden="1" x14ac:dyDescent="0.2"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8:35" hidden="1" x14ac:dyDescent="0.2"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8:35" hidden="1" x14ac:dyDescent="0.2"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8:35" hidden="1" x14ac:dyDescent="0.2"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8:35" hidden="1" x14ac:dyDescent="0.2"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8:35" hidden="1" x14ac:dyDescent="0.2"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8:35" hidden="1" x14ac:dyDescent="0.2"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8:35" hidden="1" x14ac:dyDescent="0.2"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8:35" hidden="1" x14ac:dyDescent="0.2"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8:35" hidden="1" x14ac:dyDescent="0.2"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8:35" hidden="1" x14ac:dyDescent="0.2"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8:35" hidden="1" x14ac:dyDescent="0.2"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8:35" hidden="1" x14ac:dyDescent="0.2"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8:35" hidden="1" x14ac:dyDescent="0.2"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8:35" hidden="1" x14ac:dyDescent="0.2"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8:35" hidden="1" x14ac:dyDescent="0.2"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8:35" hidden="1" x14ac:dyDescent="0.2"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8:35" hidden="1" x14ac:dyDescent="0.2"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8:35" hidden="1" x14ac:dyDescent="0.2"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8:35" hidden="1" x14ac:dyDescent="0.2"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8:35" hidden="1" x14ac:dyDescent="0.2"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8:35" hidden="1" x14ac:dyDescent="0.2"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8:35" hidden="1" x14ac:dyDescent="0.2"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8:35" hidden="1" x14ac:dyDescent="0.2"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8:35" hidden="1" x14ac:dyDescent="0.2"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8:35" hidden="1" x14ac:dyDescent="0.2"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8:35" hidden="1" x14ac:dyDescent="0.2"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8:35" hidden="1" x14ac:dyDescent="0.2"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8:35" hidden="1" x14ac:dyDescent="0.2"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8:35" hidden="1" x14ac:dyDescent="0.2"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8:35" hidden="1" x14ac:dyDescent="0.2"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8:35" hidden="1" x14ac:dyDescent="0.2"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8:35" hidden="1" x14ac:dyDescent="0.2"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8:35" hidden="1" x14ac:dyDescent="0.2"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8:35" hidden="1" x14ac:dyDescent="0.2"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8:35" hidden="1" x14ac:dyDescent="0.2"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8:35" hidden="1" x14ac:dyDescent="0.2"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8:35" hidden="1" x14ac:dyDescent="0.2"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8:35" hidden="1" x14ac:dyDescent="0.2"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8:35" hidden="1" x14ac:dyDescent="0.2"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8:35" hidden="1" x14ac:dyDescent="0.2"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8:35" hidden="1" x14ac:dyDescent="0.2"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8:35" hidden="1" x14ac:dyDescent="0.2"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8:35" hidden="1" x14ac:dyDescent="0.2"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8:35" hidden="1" x14ac:dyDescent="0.2"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8:35" hidden="1" x14ac:dyDescent="0.2"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8:35" hidden="1" x14ac:dyDescent="0.2"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8:35" hidden="1" x14ac:dyDescent="0.2"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8:35" hidden="1" x14ac:dyDescent="0.2"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8:35" hidden="1" x14ac:dyDescent="0.2"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8:35" hidden="1" x14ac:dyDescent="0.2"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8:35" hidden="1" x14ac:dyDescent="0.2"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8:35" hidden="1" x14ac:dyDescent="0.2"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8:35" hidden="1" x14ac:dyDescent="0.2"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8:35" hidden="1" x14ac:dyDescent="0.2"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8:35" hidden="1" x14ac:dyDescent="0.2"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8:35" hidden="1" x14ac:dyDescent="0.2"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8:35" hidden="1" x14ac:dyDescent="0.2"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8:35" hidden="1" x14ac:dyDescent="0.2"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8:35" hidden="1" x14ac:dyDescent="0.2"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8:35" hidden="1" x14ac:dyDescent="0.2"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8:35" hidden="1" x14ac:dyDescent="0.2"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8:35" hidden="1" x14ac:dyDescent="0.2"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8:35" hidden="1" x14ac:dyDescent="0.2"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8:35" hidden="1" x14ac:dyDescent="0.2"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8:35" hidden="1" x14ac:dyDescent="0.2"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8:35" hidden="1" x14ac:dyDescent="0.2"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8:35" hidden="1" x14ac:dyDescent="0.2"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8:35" hidden="1" x14ac:dyDescent="0.2"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8:35" hidden="1" x14ac:dyDescent="0.2"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8:35" hidden="1" x14ac:dyDescent="0.2"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8:35" hidden="1" x14ac:dyDescent="0.2"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8:35" hidden="1" x14ac:dyDescent="0.2"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8:35" hidden="1" x14ac:dyDescent="0.2"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8:35" hidden="1" x14ac:dyDescent="0.2"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8:35" hidden="1" x14ac:dyDescent="0.2"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8:35" hidden="1" x14ac:dyDescent="0.2"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8:35" hidden="1" x14ac:dyDescent="0.2"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8:35" hidden="1" x14ac:dyDescent="0.2"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8:35" hidden="1" x14ac:dyDescent="0.2"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8:35" hidden="1" x14ac:dyDescent="0.2"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8:35" hidden="1" x14ac:dyDescent="0.2"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8:35" hidden="1" x14ac:dyDescent="0.2"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8:35" hidden="1" x14ac:dyDescent="0.2"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8:35" hidden="1" x14ac:dyDescent="0.2"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8:35" hidden="1" x14ac:dyDescent="0.2"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8:35" hidden="1" x14ac:dyDescent="0.2"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8:35" hidden="1" x14ac:dyDescent="0.2"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8:35" hidden="1" x14ac:dyDescent="0.2"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8:35" hidden="1" x14ac:dyDescent="0.2"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8:35" hidden="1" x14ac:dyDescent="0.2"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8:35" hidden="1" x14ac:dyDescent="0.2"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8:35" hidden="1" x14ac:dyDescent="0.2"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8:35" hidden="1" x14ac:dyDescent="0.2"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8:35" hidden="1" x14ac:dyDescent="0.2"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8:35" hidden="1" x14ac:dyDescent="0.2"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8:35" hidden="1" x14ac:dyDescent="0.2"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8:35" hidden="1" x14ac:dyDescent="0.2"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8:35" hidden="1" x14ac:dyDescent="0.2"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8:35" hidden="1" x14ac:dyDescent="0.2"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8:35" hidden="1" x14ac:dyDescent="0.2"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8:35" hidden="1" x14ac:dyDescent="0.2"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8:35" hidden="1" x14ac:dyDescent="0.2"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8:35" hidden="1" x14ac:dyDescent="0.2"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8:35" hidden="1" x14ac:dyDescent="0.2"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8:35" hidden="1" x14ac:dyDescent="0.2"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8:35" hidden="1" x14ac:dyDescent="0.2"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8:35" hidden="1" x14ac:dyDescent="0.2"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8:35" hidden="1" x14ac:dyDescent="0.2"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8:35" hidden="1" x14ac:dyDescent="0.2"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8:35" hidden="1" x14ac:dyDescent="0.2"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8:35" hidden="1" x14ac:dyDescent="0.2"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8:35" hidden="1" x14ac:dyDescent="0.2"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8:35" hidden="1" x14ac:dyDescent="0.2"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8:35" hidden="1" x14ac:dyDescent="0.2"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8:35" hidden="1" x14ac:dyDescent="0.2"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8:35" hidden="1" x14ac:dyDescent="0.2"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8:35" hidden="1" x14ac:dyDescent="0.2"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8:35" hidden="1" x14ac:dyDescent="0.2"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8:35" hidden="1" x14ac:dyDescent="0.2"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8:35" hidden="1" x14ac:dyDescent="0.2"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8:35" hidden="1" x14ac:dyDescent="0.2"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8:35" hidden="1" x14ac:dyDescent="0.2"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8:35" hidden="1" x14ac:dyDescent="0.2"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8:35" hidden="1" x14ac:dyDescent="0.2"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8:35" hidden="1" x14ac:dyDescent="0.2"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8:35" hidden="1" x14ac:dyDescent="0.2"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8:35" hidden="1" x14ac:dyDescent="0.2"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8:35" hidden="1" x14ac:dyDescent="0.2"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8:35" hidden="1" x14ac:dyDescent="0.2"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8:35" hidden="1" x14ac:dyDescent="0.2"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8:35" hidden="1" x14ac:dyDescent="0.2"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8:35" hidden="1" x14ac:dyDescent="0.2"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8:35" hidden="1" x14ac:dyDescent="0.2"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8:35" hidden="1" x14ac:dyDescent="0.2"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8:35" hidden="1" x14ac:dyDescent="0.2"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8:35" hidden="1" x14ac:dyDescent="0.2"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8:35" hidden="1" x14ac:dyDescent="0.2"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8:35" hidden="1" x14ac:dyDescent="0.2"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8:35" hidden="1" x14ac:dyDescent="0.2"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8:35" hidden="1" x14ac:dyDescent="0.2"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8:35" hidden="1" x14ac:dyDescent="0.2"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8:35" hidden="1" x14ac:dyDescent="0.2"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8:35" hidden="1" x14ac:dyDescent="0.2"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8:35" hidden="1" x14ac:dyDescent="0.2"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8:35" hidden="1" x14ac:dyDescent="0.2"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8:35" hidden="1" x14ac:dyDescent="0.2"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8:35" hidden="1" x14ac:dyDescent="0.2"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8:35" hidden="1" x14ac:dyDescent="0.2"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8:35" hidden="1" x14ac:dyDescent="0.2"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8:35" hidden="1" x14ac:dyDescent="0.2"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8:35" hidden="1" x14ac:dyDescent="0.2"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8:35" hidden="1" x14ac:dyDescent="0.2"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8:35" hidden="1" x14ac:dyDescent="0.2"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8:35" hidden="1" x14ac:dyDescent="0.2"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8:35" hidden="1" x14ac:dyDescent="0.2"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hidden="1" x14ac:dyDescent="0.2"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hidden="1" x14ac:dyDescent="0.2"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hidden="1" x14ac:dyDescent="0.2"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hidden="1" x14ac:dyDescent="0.2"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hidden="1" x14ac:dyDescent="0.2"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hidden="1" x14ac:dyDescent="0.2"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hidden="1" x14ac:dyDescent="0.2"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hidden="1" x14ac:dyDescent="0.2"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hidden="1" x14ac:dyDescent="0.2"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2"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2">
      <c r="A299" s="49"/>
      <c r="B299" s="49" t="s">
        <v>30</v>
      </c>
      <c r="C299" s="49" t="s">
        <v>42</v>
      </c>
      <c r="D299" s="49" t="s">
        <v>207</v>
      </c>
      <c r="R299" s="158" t="s">
        <v>133</v>
      </c>
      <c r="S299" s="308">
        <v>2.0000000000000002E-5</v>
      </c>
      <c r="T299" s="309" t="str">
        <f>Võistkondlik!A32</f>
        <v>Harju</v>
      </c>
      <c r="U299" s="309" t="str">
        <f>Võistkondlik!A40</f>
        <v>Hiiu</v>
      </c>
      <c r="V299" s="310" t="str">
        <f>Võistkondlik!A48</f>
        <v>I-Viru</v>
      </c>
      <c r="W299" s="309" t="str">
        <f>Võistkondlik!A56</f>
        <v>Jõgeva</v>
      </c>
      <c r="X299" s="309" t="str">
        <f>Võistkondlik!A64</f>
        <v>Järva</v>
      </c>
      <c r="Y299" s="309" t="str">
        <f>Võistkondlik!A72</f>
        <v>Lääne</v>
      </c>
      <c r="Z299" s="309" t="str">
        <f>Võistkondlik!A80</f>
        <v>L-Viru</v>
      </c>
      <c r="AA299" s="309" t="str">
        <f>Võistkondlik!A88</f>
        <v>Põlva</v>
      </c>
      <c r="AB299" s="309" t="str">
        <f>Võistkondlik!A96</f>
        <v>Pärnu</v>
      </c>
      <c r="AC299" s="309" t="str">
        <f>Võistkondlik!A104</f>
        <v>Rapla</v>
      </c>
      <c r="AD299" s="309" t="str">
        <f>Võistkondlik!A112</f>
        <v>Saare</v>
      </c>
      <c r="AE299" s="309" t="str">
        <f>Võistkondlik!A120</f>
        <v>Tartu</v>
      </c>
      <c r="AF299" s="309" t="str">
        <f>Võistkondlik!A128</f>
        <v>Valga</v>
      </c>
      <c r="AG299" s="309" t="str">
        <f>Võistkondlik!A136</f>
        <v>Viljandi</v>
      </c>
      <c r="AH299" s="309" t="str">
        <f>Võistkondlik!A144</f>
        <v>Võru</v>
      </c>
      <c r="AI299" s="309" t="str">
        <f>Võistkondlik!A152</f>
        <v>Tallinn</v>
      </c>
    </row>
    <row r="300" spans="1:35" x14ac:dyDescent="0.2">
      <c r="A300" s="10">
        <v>1</v>
      </c>
      <c r="B300" s="332" t="str">
        <f t="shared" ref="B300:B305" si="0">IFERROR(INDEX(H$100:H$300,MATCH(A300&amp;". koht",H$101:H$301,0)),"")</f>
        <v>Arija Rimbeniece (Võru)</v>
      </c>
      <c r="C300" s="4">
        <v>1942</v>
      </c>
      <c r="D300" s="331">
        <f>IF(10+1-A300&gt;0,10+1-A300,0)</f>
        <v>10</v>
      </c>
      <c r="R300" s="3" t="str">
        <f t="shared" ref="R300:R305" si="1">IFERROR(MID(B300,FIND("(",B300)+1,FIND(")",B300)-FIND("(",B300)-1),"")</f>
        <v>Võru</v>
      </c>
      <c r="S300" s="311">
        <f t="shared" ref="S300:S305" si="2">D300+S$299</f>
        <v>10.000019999999999</v>
      </c>
      <c r="T300" s="311" t="str">
        <f t="shared" ref="T300:AI305" si="3">IF($R300=T$299,$S300,"")</f>
        <v/>
      </c>
      <c r="U300" s="311" t="str">
        <f t="shared" si="3"/>
        <v/>
      </c>
      <c r="V300" s="311" t="str">
        <f>IF($R300=V$299,$S300,"")</f>
        <v/>
      </c>
      <c r="W300" s="311" t="str">
        <f t="shared" ref="W300:AI305" si="4">IF($R300=W$299,$S300,"")</f>
        <v/>
      </c>
      <c r="X300" s="311" t="str">
        <f t="shared" si="4"/>
        <v/>
      </c>
      <c r="Y300" s="311" t="str">
        <f t="shared" si="4"/>
        <v/>
      </c>
      <c r="Z300" s="311" t="str">
        <f t="shared" si="4"/>
        <v/>
      </c>
      <c r="AA300" s="311" t="str">
        <f t="shared" si="4"/>
        <v/>
      </c>
      <c r="AB300" s="311" t="str">
        <f t="shared" si="4"/>
        <v/>
      </c>
      <c r="AC300" s="311" t="str">
        <f t="shared" si="4"/>
        <v/>
      </c>
      <c r="AD300" s="311" t="str">
        <f t="shared" si="4"/>
        <v/>
      </c>
      <c r="AE300" s="311" t="str">
        <f t="shared" si="4"/>
        <v/>
      </c>
      <c r="AF300" s="311" t="str">
        <f t="shared" si="4"/>
        <v/>
      </c>
      <c r="AG300" s="311" t="str">
        <f t="shared" si="4"/>
        <v/>
      </c>
      <c r="AH300" s="311">
        <f t="shared" si="4"/>
        <v>10.000019999999999</v>
      </c>
      <c r="AI300" s="311" t="str">
        <f t="shared" si="4"/>
        <v/>
      </c>
    </row>
    <row r="301" spans="1:35" x14ac:dyDescent="0.2">
      <c r="A301" s="10">
        <v>2</v>
      </c>
      <c r="B301" s="333" t="str">
        <f t="shared" si="0"/>
        <v>Agnes Sirkel (Tartu)</v>
      </c>
      <c r="C301" s="51">
        <v>1931</v>
      </c>
      <c r="D301" s="331">
        <f t="shared" ref="D301:D305" si="5">IF(10+1-A301&gt;0,10+1-A301,0)</f>
        <v>9</v>
      </c>
      <c r="R301" s="3" t="str">
        <f t="shared" si="1"/>
        <v>Tartu</v>
      </c>
      <c r="S301" s="311">
        <f t="shared" si="2"/>
        <v>9.0000199999999992</v>
      </c>
      <c r="T301" s="311" t="str">
        <f t="shared" si="3"/>
        <v/>
      </c>
      <c r="U301" s="311" t="str">
        <f t="shared" si="3"/>
        <v/>
      </c>
      <c r="V301" s="311" t="str">
        <f t="shared" si="3"/>
        <v/>
      </c>
      <c r="W301" s="311" t="str">
        <f t="shared" si="3"/>
        <v/>
      </c>
      <c r="X301" s="311" t="str">
        <f t="shared" si="3"/>
        <v/>
      </c>
      <c r="Y301" s="311" t="str">
        <f t="shared" si="4"/>
        <v/>
      </c>
      <c r="Z301" s="311" t="str">
        <f t="shared" si="3"/>
        <v/>
      </c>
      <c r="AA301" s="311" t="str">
        <f t="shared" si="3"/>
        <v/>
      </c>
      <c r="AB301" s="311" t="str">
        <f t="shared" si="3"/>
        <v/>
      </c>
      <c r="AC301" s="311" t="str">
        <f t="shared" si="3"/>
        <v/>
      </c>
      <c r="AD301" s="311" t="str">
        <f t="shared" si="3"/>
        <v/>
      </c>
      <c r="AE301" s="311">
        <f t="shared" si="3"/>
        <v>9.0000199999999992</v>
      </c>
      <c r="AF301" s="311" t="str">
        <f t="shared" si="3"/>
        <v/>
      </c>
      <c r="AG301" s="311" t="str">
        <f t="shared" si="3"/>
        <v/>
      </c>
      <c r="AH301" s="311" t="str">
        <f t="shared" si="3"/>
        <v/>
      </c>
      <c r="AI301" s="311" t="str">
        <f t="shared" si="3"/>
        <v/>
      </c>
    </row>
    <row r="302" spans="1:35" x14ac:dyDescent="0.2">
      <c r="A302" s="10">
        <v>3</v>
      </c>
      <c r="B302" s="334" t="str">
        <f t="shared" si="0"/>
        <v>Helle Siidla (Lääne)</v>
      </c>
      <c r="C302" s="51">
        <v>1941</v>
      </c>
      <c r="D302" s="331">
        <f t="shared" si="5"/>
        <v>8</v>
      </c>
      <c r="R302" s="3" t="str">
        <f t="shared" si="1"/>
        <v>Lääne</v>
      </c>
      <c r="S302" s="311">
        <f t="shared" si="2"/>
        <v>8.0000199999999992</v>
      </c>
      <c r="T302" s="311" t="str">
        <f t="shared" si="3"/>
        <v/>
      </c>
      <c r="U302" s="311" t="str">
        <f t="shared" si="3"/>
        <v/>
      </c>
      <c r="V302" s="311" t="str">
        <f t="shared" si="3"/>
        <v/>
      </c>
      <c r="W302" s="311" t="str">
        <f t="shared" si="4"/>
        <v/>
      </c>
      <c r="X302" s="311" t="str">
        <f t="shared" si="4"/>
        <v/>
      </c>
      <c r="Y302" s="311">
        <f t="shared" si="4"/>
        <v>8.0000199999999992</v>
      </c>
      <c r="Z302" s="311" t="str">
        <f t="shared" si="4"/>
        <v/>
      </c>
      <c r="AA302" s="311" t="str">
        <f t="shared" si="4"/>
        <v/>
      </c>
      <c r="AB302" s="311" t="str">
        <f t="shared" si="4"/>
        <v/>
      </c>
      <c r="AC302" s="311" t="str">
        <f t="shared" si="4"/>
        <v/>
      </c>
      <c r="AD302" s="311" t="str">
        <f t="shared" si="4"/>
        <v/>
      </c>
      <c r="AE302" s="311" t="str">
        <f t="shared" si="4"/>
        <v/>
      </c>
      <c r="AF302" s="311" t="str">
        <f t="shared" si="4"/>
        <v/>
      </c>
      <c r="AG302" s="311" t="str">
        <f t="shared" si="4"/>
        <v/>
      </c>
      <c r="AH302" s="311" t="str">
        <f t="shared" si="4"/>
        <v/>
      </c>
      <c r="AI302" s="311" t="str">
        <f t="shared" si="4"/>
        <v/>
      </c>
    </row>
    <row r="303" spans="1:35" x14ac:dyDescent="0.2">
      <c r="A303" s="10">
        <v>4</v>
      </c>
      <c r="B303" s="335" t="str">
        <f t="shared" si="0"/>
        <v>Vaige Ant (Jõgeva)</v>
      </c>
      <c r="C303" s="67">
        <v>1938</v>
      </c>
      <c r="D303" s="331">
        <f t="shared" si="5"/>
        <v>7</v>
      </c>
      <c r="R303" s="3" t="str">
        <f t="shared" si="1"/>
        <v>Jõgeva</v>
      </c>
      <c r="S303" s="311">
        <f t="shared" si="2"/>
        <v>7.0000200000000001</v>
      </c>
      <c r="T303" s="311" t="str">
        <f t="shared" si="3"/>
        <v/>
      </c>
      <c r="U303" s="311" t="str">
        <f t="shared" si="3"/>
        <v/>
      </c>
      <c r="V303" s="311" t="str">
        <f t="shared" si="3"/>
        <v/>
      </c>
      <c r="W303" s="311">
        <f t="shared" si="4"/>
        <v>7.0000200000000001</v>
      </c>
      <c r="X303" s="311" t="str">
        <f t="shared" si="4"/>
        <v/>
      </c>
      <c r="Y303" s="311" t="str">
        <f t="shared" si="4"/>
        <v/>
      </c>
      <c r="Z303" s="311" t="str">
        <f t="shared" si="4"/>
        <v/>
      </c>
      <c r="AA303" s="311" t="str">
        <f t="shared" si="4"/>
        <v/>
      </c>
      <c r="AB303" s="311" t="str">
        <f t="shared" si="4"/>
        <v/>
      </c>
      <c r="AC303" s="311" t="str">
        <f t="shared" si="4"/>
        <v/>
      </c>
      <c r="AD303" s="311" t="str">
        <f t="shared" si="4"/>
        <v/>
      </c>
      <c r="AE303" s="311" t="str">
        <f t="shared" si="4"/>
        <v/>
      </c>
      <c r="AF303" s="311" t="str">
        <f t="shared" si="4"/>
        <v/>
      </c>
      <c r="AG303" s="311" t="str">
        <f t="shared" si="4"/>
        <v/>
      </c>
      <c r="AH303" s="311" t="str">
        <f t="shared" si="4"/>
        <v/>
      </c>
      <c r="AI303" s="311" t="str">
        <f t="shared" si="4"/>
        <v/>
      </c>
    </row>
    <row r="304" spans="1:35" x14ac:dyDescent="0.2">
      <c r="A304" s="10">
        <v>5</v>
      </c>
      <c r="B304" s="335" t="str">
        <f t="shared" si="0"/>
        <v>Elli Piller (Valga)</v>
      </c>
      <c r="C304" s="51">
        <v>1941</v>
      </c>
      <c r="D304" s="331">
        <f t="shared" si="5"/>
        <v>6</v>
      </c>
      <c r="R304" s="3" t="str">
        <f t="shared" si="1"/>
        <v>Valga</v>
      </c>
      <c r="S304" s="311">
        <f t="shared" si="2"/>
        <v>6.0000200000000001</v>
      </c>
      <c r="T304" s="311" t="str">
        <f t="shared" si="3"/>
        <v/>
      </c>
      <c r="U304" s="311" t="str">
        <f t="shared" si="3"/>
        <v/>
      </c>
      <c r="V304" s="311" t="str">
        <f t="shared" si="3"/>
        <v/>
      </c>
      <c r="W304" s="311" t="str">
        <f t="shared" si="4"/>
        <v/>
      </c>
      <c r="X304" s="311" t="str">
        <f t="shared" si="4"/>
        <v/>
      </c>
      <c r="Y304" s="311" t="str">
        <f t="shared" si="4"/>
        <v/>
      </c>
      <c r="Z304" s="311" t="str">
        <f t="shared" si="4"/>
        <v/>
      </c>
      <c r="AA304" s="311" t="str">
        <f t="shared" si="4"/>
        <v/>
      </c>
      <c r="AB304" s="311" t="str">
        <f t="shared" si="4"/>
        <v/>
      </c>
      <c r="AC304" s="311" t="str">
        <f t="shared" si="4"/>
        <v/>
      </c>
      <c r="AD304" s="311" t="str">
        <f t="shared" si="4"/>
        <v/>
      </c>
      <c r="AE304" s="311" t="str">
        <f t="shared" si="4"/>
        <v/>
      </c>
      <c r="AF304" s="311">
        <f t="shared" si="4"/>
        <v>6.0000200000000001</v>
      </c>
      <c r="AG304" s="311" t="str">
        <f t="shared" si="4"/>
        <v/>
      </c>
      <c r="AH304" s="311" t="str">
        <f t="shared" si="4"/>
        <v/>
      </c>
      <c r="AI304" s="311" t="str">
        <f t="shared" si="4"/>
        <v/>
      </c>
    </row>
    <row r="305" spans="1:35" x14ac:dyDescent="0.2">
      <c r="A305" s="10">
        <v>6</v>
      </c>
      <c r="B305" s="335" t="str">
        <f t="shared" si="0"/>
        <v>Vilma Neiland (I-Viru)</v>
      </c>
      <c r="C305" s="4">
        <v>1934</v>
      </c>
      <c r="D305" s="331">
        <f t="shared" si="5"/>
        <v>5</v>
      </c>
      <c r="R305" s="3" t="str">
        <f t="shared" si="1"/>
        <v>I-Viru</v>
      </c>
      <c r="S305" s="311">
        <f t="shared" si="2"/>
        <v>5.0000200000000001</v>
      </c>
      <c r="T305" s="311" t="str">
        <f t="shared" si="3"/>
        <v/>
      </c>
      <c r="U305" s="311" t="str">
        <f t="shared" si="3"/>
        <v/>
      </c>
      <c r="V305" s="311">
        <f t="shared" si="3"/>
        <v>5.0000200000000001</v>
      </c>
      <c r="W305" s="311" t="str">
        <f t="shared" si="4"/>
        <v/>
      </c>
      <c r="X305" s="311" t="str">
        <f t="shared" si="4"/>
        <v/>
      </c>
      <c r="Y305" s="311" t="str">
        <f t="shared" si="4"/>
        <v/>
      </c>
      <c r="Z305" s="311" t="str">
        <f t="shared" si="4"/>
        <v/>
      </c>
      <c r="AA305" s="311" t="str">
        <f t="shared" si="4"/>
        <v/>
      </c>
      <c r="AB305" s="311" t="str">
        <f t="shared" si="4"/>
        <v/>
      </c>
      <c r="AC305" s="311" t="str">
        <f t="shared" si="4"/>
        <v/>
      </c>
      <c r="AD305" s="311" t="str">
        <f t="shared" si="4"/>
        <v/>
      </c>
      <c r="AE305" s="311" t="str">
        <f t="shared" si="4"/>
        <v/>
      </c>
      <c r="AF305" s="311" t="str">
        <f t="shared" si="4"/>
        <v/>
      </c>
      <c r="AG305" s="311" t="str">
        <f t="shared" si="4"/>
        <v/>
      </c>
      <c r="AH305" s="311" t="str">
        <f t="shared" si="4"/>
        <v/>
      </c>
      <c r="AI305" s="311" t="str">
        <f t="shared" si="4"/>
        <v/>
      </c>
    </row>
  </sheetData>
  <conditionalFormatting sqref="C7:H12">
    <cfRule type="cellIs" dxfId="9" priority="11" stopIfTrue="1" operator="equal">
      <formula>13</formula>
    </cfRule>
  </conditionalFormatting>
  <conditionalFormatting sqref="H102:H106">
    <cfRule type="cellIs" dxfId="8" priority="10" operator="equal">
      <formula>13</formula>
    </cfRule>
  </conditionalFormatting>
  <conditionalFormatting sqref="H109:H110 H112">
    <cfRule type="cellIs" dxfId="7" priority="9" operator="equal">
      <formula>13</formula>
    </cfRule>
  </conditionalFormatting>
  <conditionalFormatting sqref="H115:H116 H118">
    <cfRule type="cellIs" dxfId="6" priority="8" operator="equal">
      <formula>13</formula>
    </cfRule>
  </conditionalFormatting>
  <conditionalFormatting sqref="H108">
    <cfRule type="cellIs" dxfId="5" priority="7" operator="equal">
      <formula>13</formula>
    </cfRule>
  </conditionalFormatting>
  <conditionalFormatting sqref="H111">
    <cfRule type="cellIs" dxfId="4" priority="6" operator="equal">
      <formula>13</formula>
    </cfRule>
  </conditionalFormatting>
  <conditionalFormatting sqref="H114">
    <cfRule type="cellIs" dxfId="3" priority="5" operator="equal">
      <formula>13</formula>
    </cfRule>
  </conditionalFormatting>
  <conditionalFormatting sqref="H117">
    <cfRule type="cellIs" dxfId="2" priority="4" operator="equal">
      <formula>13</formula>
    </cfRule>
  </conditionalFormatting>
  <conditionalFormatting sqref="B300:B305">
    <cfRule type="containsText" dxfId="1" priority="2" operator="containsText" text="I-Viru">
      <formula>NOT(ISERROR(SEARCH("I-Viru",B300)))</formula>
    </cfRule>
  </conditionalFormatting>
  <conditionalFormatting sqref="D300:D305">
    <cfRule type="containsText" dxfId="0" priority="1" operator="containsText" text="I-Viru">
      <formula>NOT(ISERROR(SEARCH("I-Viru",D300)))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Võistkondlik</vt:lpstr>
      <vt:lpstr>M 35-49</vt:lpstr>
      <vt:lpstr>M 50-59</vt:lpstr>
      <vt:lpstr>M 60-69</vt:lpstr>
      <vt:lpstr>M 70+</vt:lpstr>
      <vt:lpstr>N 35-44</vt:lpstr>
      <vt:lpstr>N 45-59</vt:lpstr>
      <vt:lpstr>N 60-69</vt:lpstr>
      <vt:lpstr>N 70+</vt:lpstr>
      <vt:lpstr>'M 35-49'!Print_Area</vt:lpstr>
      <vt:lpstr>'M 50-59'!Print_Area</vt:lpstr>
      <vt:lpstr>'M 60-69'!Print_Area</vt:lpstr>
      <vt:lpstr>'M 70+'!Print_Area</vt:lpstr>
      <vt:lpstr>'N 35-44'!Print_Area</vt:lpstr>
      <vt:lpstr>'N 45-59'!Print_Area</vt:lpstr>
      <vt:lpstr>'N 60-69'!Print_Area</vt:lpstr>
      <vt:lpstr>'N 70+'!Print_Area</vt:lpstr>
      <vt:lpstr>'M 35-49'!Print_Titles</vt:lpstr>
      <vt:lpstr>'M 50-59'!Print_Titles</vt:lpstr>
      <vt:lpstr>'M 60-69'!Print_Titles</vt:lpstr>
      <vt:lpstr>'M 70+'!Print_Titles</vt:lpstr>
      <vt:lpstr>'N 35-44'!Print_Titles</vt:lpstr>
      <vt:lpstr>'N 45-59'!Print_Titles</vt:lpstr>
      <vt:lpstr>'N 60-69'!Print_Titles</vt:lpstr>
      <vt:lpstr>'N 70+'!Print_Titles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2019-04-24T08:49:46Z</dcterms:modified>
</cp:coreProperties>
</file>